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F\GERO\PE\Relatórios\Informes mensais\LAI\"/>
    </mc:Choice>
  </mc:AlternateContent>
  <xr:revisionPtr revIDLastSave="0" documentId="8_{E2184B3B-19E4-40D9-979B-6E3AAE549BD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" i="1" l="1"/>
  <c r="L12" i="1" l="1"/>
  <c r="L11" i="1"/>
  <c r="L10" i="1"/>
  <c r="L9" i="1"/>
  <c r="L8" i="1"/>
  <c r="L7" i="1"/>
  <c r="L6" i="1"/>
  <c r="L5" i="1"/>
  <c r="L13" i="1" s="1"/>
  <c r="K12" i="1"/>
  <c r="K11" i="1"/>
  <c r="K10" i="1"/>
  <c r="K9" i="1"/>
  <c r="K8" i="1"/>
  <c r="K7" i="1"/>
  <c r="K6" i="1"/>
  <c r="K5" i="1"/>
  <c r="J12" i="1"/>
  <c r="J11" i="1"/>
  <c r="J10" i="1"/>
  <c r="J9" i="1"/>
  <c r="J8" i="1"/>
  <c r="J7" i="1"/>
  <c r="J6" i="1"/>
  <c r="J5" i="1"/>
  <c r="I12" i="1"/>
  <c r="I11" i="1"/>
  <c r="I10" i="1"/>
  <c r="I9" i="1"/>
  <c r="I8" i="1"/>
  <c r="I7" i="1"/>
  <c r="I6" i="1"/>
  <c r="I5" i="1"/>
  <c r="K13" i="1" l="1"/>
  <c r="J13" i="1"/>
  <c r="I13" i="1"/>
  <c r="H5" i="1"/>
  <c r="H6" i="1"/>
  <c r="H7" i="1"/>
  <c r="H8" i="1"/>
  <c r="H9" i="1"/>
  <c r="H10" i="1"/>
  <c r="H11" i="1"/>
  <c r="H12" i="1"/>
  <c r="H13" i="1"/>
  <c r="G5" i="1"/>
  <c r="G6" i="1"/>
  <c r="G7" i="1"/>
  <c r="G8" i="1"/>
  <c r="G9" i="1"/>
  <c r="G10" i="1"/>
  <c r="G11" i="1"/>
  <c r="G12" i="1"/>
  <c r="F12" i="1"/>
  <c r="F11" i="1"/>
  <c r="F10" i="1"/>
  <c r="F9" i="1"/>
  <c r="F8" i="1"/>
  <c r="F7" i="1"/>
  <c r="F6" i="1"/>
  <c r="F5" i="1"/>
  <c r="E12" i="1"/>
  <c r="E11" i="1"/>
  <c r="E10" i="1"/>
  <c r="E9" i="1"/>
  <c r="E8" i="1"/>
  <c r="E7" i="1"/>
  <c r="E6" i="1"/>
  <c r="E5" i="1"/>
  <c r="D12" i="1" l="1"/>
  <c r="D11" i="1"/>
  <c r="D10" i="1"/>
  <c r="D9" i="1"/>
  <c r="D8" i="1"/>
  <c r="D7" i="1"/>
  <c r="D6" i="1"/>
  <c r="D5" i="1"/>
  <c r="N13" i="1" l="1"/>
  <c r="O13" i="1"/>
  <c r="G13" i="1" l="1"/>
  <c r="F13" i="1"/>
  <c r="E13" i="1" l="1"/>
  <c r="D13" i="1" l="1"/>
</calcChain>
</file>

<file path=xl/sharedStrings.xml><?xml version="1.0" encoding="utf-8"?>
<sst xmlns="http://schemas.openxmlformats.org/spreadsheetml/2006/main" count="9" uniqueCount="9">
  <si>
    <t>Despesas pessoal</t>
  </si>
  <si>
    <t>Aluguel</t>
  </si>
  <si>
    <t>Materiais</t>
  </si>
  <si>
    <t>Serviços de terceiros</t>
  </si>
  <si>
    <t>Despesas gerais</t>
  </si>
  <si>
    <t>Despesas comerciais</t>
  </si>
  <si>
    <t>Custo de industrialização e O&amp;M</t>
  </si>
  <si>
    <t>Outras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</si>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</sst>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666666"/>
      <name val="Calibri"/>
      <family val="2"/>
      <scheme val="minor"/>
    </font>
    <font>
      <b/>
      <sz val="10"/>
      <color rgb="FF66666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0" applyFont="1" applyBorder="1"/>
    <xf numFmtId="17" fontId="3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43" fontId="5" fillId="2" borderId="1" xfId="1" applyFont="1" applyFill="1" applyBorder="1" applyAlignment="1">
      <alignment horizontal="right" vertical="center"/>
    </xf>
    <xf numFmtId="43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ADAF_ADTC\Relat&#243;rios\2025\Custeio2025.xlsx" TargetMode="External"/><Relationship Id="rId1" Type="http://schemas.openxmlformats.org/officeDocument/2006/relationships/externalLinkPath" Target="/ADAF_ADTC/Relat&#243;rios/2025/Custeio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ESES"/>
      <sheetName val="GERENCIAL C&amp;D"/>
      <sheetName val="RESUMO"/>
      <sheetName val="PAINEL POR GERENCIA"/>
      <sheetName val="TOTAL"/>
      <sheetName val="COMPARATIVO"/>
      <sheetName val="COMPARATIVO (gerencial)"/>
      <sheetName val="VARIACOES"/>
      <sheetName val="Histórico 2020 e 2021"/>
      <sheetName val="Planilha1"/>
      <sheetName val="POR ÁREA"/>
      <sheetName val="CONS GOV"/>
      <sheetName val="CONS PRE"/>
      <sheetName val="CONS DAF"/>
      <sheetName val="CONS DTC"/>
      <sheetName val="ADM"/>
      <sheetName val="COM"/>
      <sheetName val="CUSTO"/>
      <sheetName val="CONAD"/>
      <sheetName val="CONFI"/>
      <sheetName val="CAE"/>
      <sheetName val="AUD"/>
      <sheetName val="PRE"/>
      <sheetName val="QSMS"/>
      <sheetName val="COMUN"/>
      <sheetName val="CJUR"/>
      <sheetName val="SEGE"/>
      <sheetName val="INST"/>
      <sheetName val="CNNE"/>
      <sheetName val="CGCR"/>
      <sheetName val="CPLA"/>
      <sheetName val="DAF"/>
      <sheetName val="GFIN"/>
      <sheetName val="GERO"/>
      <sheetName val="GERH"/>
      <sheetName val="GETI"/>
      <sheetName val="GADS"/>
      <sheetName val="GCON"/>
      <sheetName val="CLCO"/>
      <sheetName val="DTC"/>
      <sheetName val="GCVI"/>
      <sheetName val="GCRC"/>
      <sheetName val="GDIS"/>
      <sheetName val="GMAR"/>
      <sheetName val="GERE"/>
      <sheetName val="Premissas"/>
      <sheetName val="Racional"/>
      <sheetName val="Industrial"/>
      <sheetName val="Industrial PGN"/>
      <sheetName val="Cogeração"/>
      <sheetName val="Veicular"/>
      <sheetName val="GNC Veicular"/>
      <sheetName val="Comercial"/>
      <sheetName val="Residencial"/>
      <sheetName val="Termoelétrico"/>
      <sheetName val="Autoprodutor"/>
      <sheetName val="TotalSeg"/>
      <sheetName val="Planilha3"/>
      <sheetName val="Planilha2"/>
      <sheetName val="ORÇAMENTOS"/>
    </sheetNames>
    <sheetDataSet>
      <sheetData sheetId="0"/>
      <sheetData sheetId="1"/>
      <sheetData sheetId="2"/>
      <sheetData sheetId="3"/>
      <sheetData sheetId="4">
        <row r="7">
          <cell r="R7">
            <v>3137423.5299999993</v>
          </cell>
          <cell r="S7">
            <v>4513341.0499999989</v>
          </cell>
          <cell r="T7">
            <v>3710587.98</v>
          </cell>
          <cell r="U7">
            <v>5610160.5499999998</v>
          </cell>
          <cell r="V7">
            <v>4233808.32</v>
          </cell>
          <cell r="W7">
            <v>3921065.2699999996</v>
          </cell>
          <cell r="X7">
            <v>4042526.9299999992</v>
          </cell>
          <cell r="Y7">
            <v>4165032.7399999998</v>
          </cell>
          <cell r="Z7">
            <v>4009544.4</v>
          </cell>
        </row>
        <row r="57">
          <cell r="R57">
            <v>357686.80000000005</v>
          </cell>
          <cell r="S57">
            <v>432064.68</v>
          </cell>
          <cell r="T57">
            <v>282489.75</v>
          </cell>
          <cell r="U57">
            <v>463174.58</v>
          </cell>
          <cell r="V57">
            <v>289709.33</v>
          </cell>
          <cell r="W57">
            <v>333835.26</v>
          </cell>
          <cell r="X57">
            <v>392909.08999999997</v>
          </cell>
          <cell r="Y57">
            <v>440766</v>
          </cell>
          <cell r="Z57">
            <v>363875.55</v>
          </cell>
        </row>
        <row r="63">
          <cell r="R63">
            <v>2614.62</v>
          </cell>
          <cell r="S63">
            <v>2282.2600000000002</v>
          </cell>
          <cell r="T63">
            <v>12977.189999999999</v>
          </cell>
          <cell r="U63">
            <v>22760.04</v>
          </cell>
          <cell r="V63">
            <v>44075.34</v>
          </cell>
          <cell r="W63">
            <v>12965.38</v>
          </cell>
          <cell r="X63">
            <v>4829.25</v>
          </cell>
          <cell r="Y63">
            <v>15037.9</v>
          </cell>
          <cell r="Z63">
            <v>53808.53</v>
          </cell>
        </row>
        <row r="69">
          <cell r="R69">
            <v>748922.41999999993</v>
          </cell>
          <cell r="S69">
            <v>722313.84000000008</v>
          </cell>
          <cell r="T69">
            <v>603835.03</v>
          </cell>
          <cell r="U69">
            <v>767552.19</v>
          </cell>
          <cell r="V69">
            <v>634525.1</v>
          </cell>
          <cell r="W69">
            <v>556604.42999999993</v>
          </cell>
          <cell r="X69">
            <v>736504.95</v>
          </cell>
          <cell r="Y69">
            <v>667820.83999999985</v>
          </cell>
          <cell r="Z69">
            <v>716419.25999999989</v>
          </cell>
        </row>
        <row r="109">
          <cell r="R109">
            <v>219945.35</v>
          </cell>
          <cell r="S109">
            <v>170711.28000000003</v>
          </cell>
          <cell r="T109">
            <v>190019.99</v>
          </cell>
          <cell r="U109">
            <v>335743.11000000004</v>
          </cell>
          <cell r="V109">
            <v>299159.19</v>
          </cell>
          <cell r="W109">
            <v>213323.02999999997</v>
          </cell>
          <cell r="X109">
            <v>218954.01</v>
          </cell>
          <cell r="Y109">
            <v>263261.88</v>
          </cell>
          <cell r="Z109">
            <v>199318.55000000002</v>
          </cell>
        </row>
        <row r="125">
          <cell r="R125">
            <v>155744.51</v>
          </cell>
          <cell r="S125">
            <v>571547.49</v>
          </cell>
          <cell r="T125">
            <v>488164.98</v>
          </cell>
          <cell r="U125">
            <v>510291.45</v>
          </cell>
          <cell r="V125">
            <v>479281.43</v>
          </cell>
          <cell r="W125">
            <v>651771.32999999996</v>
          </cell>
          <cell r="X125">
            <v>686630.98</v>
          </cell>
          <cell r="Y125">
            <v>538005.55000000005</v>
          </cell>
          <cell r="Z125">
            <v>677622.1</v>
          </cell>
        </row>
        <row r="143">
          <cell r="R143">
            <v>252043.46999999997</v>
          </cell>
          <cell r="S143">
            <v>1213540.47</v>
          </cell>
          <cell r="T143">
            <v>1316807.1300000001</v>
          </cell>
          <cell r="U143">
            <v>736323.84</v>
          </cell>
          <cell r="V143">
            <v>1324401.6000000001</v>
          </cell>
          <cell r="W143">
            <v>806623.35000000009</v>
          </cell>
          <cell r="X143">
            <v>258697.05</v>
          </cell>
          <cell r="Y143">
            <v>1124034.1399999999</v>
          </cell>
          <cell r="Z143">
            <v>734151.50999999989</v>
          </cell>
        </row>
        <row r="163">
          <cell r="R163">
            <v>4307.09</v>
          </cell>
          <cell r="S163">
            <v>16013</v>
          </cell>
          <cell r="T163">
            <v>400</v>
          </cell>
          <cell r="U163">
            <v>272284.81</v>
          </cell>
          <cell r="V163">
            <v>400</v>
          </cell>
          <cell r="W163">
            <v>93039.8</v>
          </cell>
          <cell r="X163">
            <v>1000</v>
          </cell>
          <cell r="Y163">
            <v>93039.8</v>
          </cell>
          <cell r="Z163">
            <v>46719.9</v>
          </cell>
        </row>
        <row r="167">
          <cell r="R167">
            <v>1352466.58</v>
          </cell>
          <cell r="S167">
            <v>1145689.51</v>
          </cell>
          <cell r="T167">
            <v>981368.94000000006</v>
          </cell>
          <cell r="U167">
            <v>1103729.42</v>
          </cell>
          <cell r="V167">
            <v>1369202.67</v>
          </cell>
          <cell r="W167">
            <v>1096485.3900000001</v>
          </cell>
          <cell r="X167">
            <v>1501309.81</v>
          </cell>
          <cell r="Y167">
            <v>1476387.8000000003</v>
          </cell>
          <cell r="Z167">
            <v>1139534.48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O16"/>
  <sheetViews>
    <sheetView showGridLines="0" tabSelected="1" workbookViewId="0">
      <pane xSplit="3" topLeftCell="H1" activePane="topRight" state="frozen"/>
      <selection pane="topRight" activeCell="M5" sqref="M5:M12"/>
    </sheetView>
  </sheetViews>
  <sheetFormatPr defaultRowHeight="14.5" x14ac:dyDescent="0.35"/>
  <cols>
    <col min="3" max="3" width="27.54296875" bestFit="1" customWidth="1"/>
    <col min="4" max="4" width="12.7265625" bestFit="1" customWidth="1"/>
    <col min="5" max="8" width="13.26953125" customWidth="1"/>
    <col min="9" max="9" width="14.26953125" customWidth="1"/>
    <col min="10" max="11" width="13.26953125" customWidth="1"/>
    <col min="12" max="12" width="14" customWidth="1"/>
    <col min="13" max="14" width="13.26953125" customWidth="1"/>
    <col min="15" max="15" width="13.7265625" customWidth="1"/>
    <col min="16" max="16" width="14.26953125" customWidth="1"/>
    <col min="17" max="17" width="8.81640625" customWidth="1"/>
  </cols>
  <sheetData>
    <row r="4" spans="3:15" x14ac:dyDescent="0.35">
      <c r="C4" s="1"/>
      <c r="D4" s="2">
        <v>45658</v>
      </c>
      <c r="E4" s="2">
        <v>45689</v>
      </c>
      <c r="F4" s="2">
        <v>45717</v>
      </c>
      <c r="G4" s="2">
        <v>45748</v>
      </c>
      <c r="H4" s="2">
        <v>45778</v>
      </c>
      <c r="I4" s="2">
        <v>45809</v>
      </c>
      <c r="J4" s="2">
        <v>45839</v>
      </c>
      <c r="K4" s="2">
        <v>45870</v>
      </c>
      <c r="L4" s="2">
        <v>45901</v>
      </c>
      <c r="M4" s="2">
        <v>45931</v>
      </c>
      <c r="N4" s="2">
        <v>45962</v>
      </c>
      <c r="O4" s="2">
        <v>45992</v>
      </c>
    </row>
    <row r="5" spans="3:15" x14ac:dyDescent="0.35">
      <c r="C5" s="3" t="s">
        <v>0</v>
      </c>
      <c r="D5" s="4">
        <f>[1]TOTAL!R7</f>
        <v>3137423.5299999993</v>
      </c>
      <c r="E5" s="4">
        <f>[1]TOTAL!S7</f>
        <v>4513341.0499999989</v>
      </c>
      <c r="F5" s="4">
        <f>[1]TOTAL!T7</f>
        <v>3710587.98</v>
      </c>
      <c r="G5" s="4">
        <f>[1]TOTAL!U7</f>
        <v>5610160.5499999998</v>
      </c>
      <c r="H5" s="4">
        <f>[1]TOTAL!V7</f>
        <v>4233808.32</v>
      </c>
      <c r="I5" s="4">
        <f>[1]TOTAL!W7</f>
        <v>3921065.2699999996</v>
      </c>
      <c r="J5" s="4">
        <f>[1]TOTAL!X7</f>
        <v>4042526.9299999992</v>
      </c>
      <c r="K5" s="4">
        <f>[1]TOTAL!Y7</f>
        <v>4165032.7399999998</v>
      </c>
      <c r="L5" s="4">
        <f>[1]TOTAL!Z7</f>
        <v>4009544.4</v>
      </c>
      <c r="M5" s="4"/>
      <c r="N5" s="4"/>
      <c r="O5" s="4"/>
    </row>
    <row r="6" spans="3:15" x14ac:dyDescent="0.35">
      <c r="C6" s="3" t="s">
        <v>1</v>
      </c>
      <c r="D6" s="4">
        <f>[1]TOTAL!R57</f>
        <v>357686.80000000005</v>
      </c>
      <c r="E6" s="4">
        <f>[1]TOTAL!S57</f>
        <v>432064.68</v>
      </c>
      <c r="F6" s="4">
        <f>[1]TOTAL!T57</f>
        <v>282489.75</v>
      </c>
      <c r="G6" s="4">
        <f>[1]TOTAL!U57</f>
        <v>463174.58</v>
      </c>
      <c r="H6" s="4">
        <f>[1]TOTAL!V57</f>
        <v>289709.33</v>
      </c>
      <c r="I6" s="4">
        <f>[1]TOTAL!W57</f>
        <v>333835.26</v>
      </c>
      <c r="J6" s="4">
        <f>[1]TOTAL!X57</f>
        <v>392909.08999999997</v>
      </c>
      <c r="K6" s="4">
        <f>[1]TOTAL!Y57</f>
        <v>440766</v>
      </c>
      <c r="L6" s="4">
        <f>[1]TOTAL!Z57</f>
        <v>363875.55</v>
      </c>
      <c r="M6" s="4"/>
      <c r="N6" s="4"/>
      <c r="O6" s="4"/>
    </row>
    <row r="7" spans="3:15" x14ac:dyDescent="0.35">
      <c r="C7" s="3" t="s">
        <v>2</v>
      </c>
      <c r="D7" s="4">
        <f>[1]TOTAL!R63</f>
        <v>2614.62</v>
      </c>
      <c r="E7" s="4">
        <f>[1]TOTAL!S63</f>
        <v>2282.2600000000002</v>
      </c>
      <c r="F7" s="4">
        <f>[1]TOTAL!T63</f>
        <v>12977.189999999999</v>
      </c>
      <c r="G7" s="4">
        <f>[1]TOTAL!U63</f>
        <v>22760.04</v>
      </c>
      <c r="H7" s="4">
        <f>[1]TOTAL!V63</f>
        <v>44075.34</v>
      </c>
      <c r="I7" s="4">
        <f>[1]TOTAL!W63</f>
        <v>12965.38</v>
      </c>
      <c r="J7" s="4">
        <f>[1]TOTAL!X63</f>
        <v>4829.25</v>
      </c>
      <c r="K7" s="4">
        <f>[1]TOTAL!Y63</f>
        <v>15037.9</v>
      </c>
      <c r="L7" s="4">
        <f>[1]TOTAL!Z63</f>
        <v>53808.53</v>
      </c>
      <c r="M7" s="4"/>
      <c r="N7" s="4"/>
      <c r="O7" s="4"/>
    </row>
    <row r="8" spans="3:15" x14ac:dyDescent="0.35">
      <c r="C8" s="3" t="s">
        <v>3</v>
      </c>
      <c r="D8" s="4">
        <f>[1]TOTAL!R69</f>
        <v>748922.41999999993</v>
      </c>
      <c r="E8" s="4">
        <f>[1]TOTAL!S69</f>
        <v>722313.84000000008</v>
      </c>
      <c r="F8" s="4">
        <f>[1]TOTAL!T69</f>
        <v>603835.03</v>
      </c>
      <c r="G8" s="4">
        <f>[1]TOTAL!U69</f>
        <v>767552.19</v>
      </c>
      <c r="H8" s="4">
        <f>[1]TOTAL!V69</f>
        <v>634525.1</v>
      </c>
      <c r="I8" s="4">
        <f>[1]TOTAL!W69</f>
        <v>556604.42999999993</v>
      </c>
      <c r="J8" s="4">
        <f>[1]TOTAL!X69</f>
        <v>736504.95</v>
      </c>
      <c r="K8" s="4">
        <f>[1]TOTAL!Y69</f>
        <v>667820.83999999985</v>
      </c>
      <c r="L8" s="4">
        <f>[1]TOTAL!Z69</f>
        <v>716419.25999999989</v>
      </c>
      <c r="M8" s="4"/>
      <c r="N8" s="4"/>
      <c r="O8" s="4"/>
    </row>
    <row r="9" spans="3:15" x14ac:dyDescent="0.35">
      <c r="C9" s="3" t="s">
        <v>4</v>
      </c>
      <c r="D9" s="4">
        <f>[1]TOTAL!R109</f>
        <v>219945.35</v>
      </c>
      <c r="E9" s="4">
        <f>[1]TOTAL!S109</f>
        <v>170711.28000000003</v>
      </c>
      <c r="F9" s="4">
        <f>[1]TOTAL!T109</f>
        <v>190019.99</v>
      </c>
      <c r="G9" s="4">
        <f>[1]TOTAL!U109</f>
        <v>335743.11000000004</v>
      </c>
      <c r="H9" s="4">
        <f>[1]TOTAL!V109</f>
        <v>299159.19</v>
      </c>
      <c r="I9" s="4">
        <f>[1]TOTAL!W109</f>
        <v>213323.02999999997</v>
      </c>
      <c r="J9" s="4">
        <f>[1]TOTAL!X109</f>
        <v>218954.01</v>
      </c>
      <c r="K9" s="4">
        <f>[1]TOTAL!Y109</f>
        <v>263261.88</v>
      </c>
      <c r="L9" s="4">
        <f>[1]TOTAL!Z109</f>
        <v>199318.55000000002</v>
      </c>
      <c r="M9" s="4"/>
      <c r="N9" s="4"/>
      <c r="O9" s="4"/>
    </row>
    <row r="10" spans="3:15" x14ac:dyDescent="0.35">
      <c r="C10" s="3" t="s">
        <v>5</v>
      </c>
      <c r="D10" s="4">
        <f>[1]TOTAL!R125</f>
        <v>155744.51</v>
      </c>
      <c r="E10" s="4">
        <f>[1]TOTAL!S125</f>
        <v>571547.49</v>
      </c>
      <c r="F10" s="4">
        <f>[1]TOTAL!T125</f>
        <v>488164.98</v>
      </c>
      <c r="G10" s="4">
        <f>[1]TOTAL!U125</f>
        <v>510291.45</v>
      </c>
      <c r="H10" s="4">
        <f>[1]TOTAL!V125</f>
        <v>479281.43</v>
      </c>
      <c r="I10" s="4">
        <f>[1]TOTAL!W125</f>
        <v>651771.32999999996</v>
      </c>
      <c r="J10" s="4">
        <f>[1]TOTAL!X125</f>
        <v>686630.98</v>
      </c>
      <c r="K10" s="4">
        <f>[1]TOTAL!Y125</f>
        <v>538005.55000000005</v>
      </c>
      <c r="L10" s="4">
        <f>[1]TOTAL!Z125</f>
        <v>677622.1</v>
      </c>
      <c r="M10" s="4"/>
      <c r="N10" s="4"/>
      <c r="O10" s="4"/>
    </row>
    <row r="11" spans="3:15" x14ac:dyDescent="0.35">
      <c r="C11" s="3" t="s">
        <v>6</v>
      </c>
      <c r="D11" s="4">
        <f>[1]TOTAL!R143</f>
        <v>252043.46999999997</v>
      </c>
      <c r="E11" s="4">
        <f>[1]TOTAL!S143</f>
        <v>1213540.47</v>
      </c>
      <c r="F11" s="4">
        <f>[1]TOTAL!T143</f>
        <v>1316807.1300000001</v>
      </c>
      <c r="G11" s="4">
        <f>[1]TOTAL!U143</f>
        <v>736323.84</v>
      </c>
      <c r="H11" s="4">
        <f>[1]TOTAL!V143</f>
        <v>1324401.6000000001</v>
      </c>
      <c r="I11" s="4">
        <f>[1]TOTAL!W143</f>
        <v>806623.35000000009</v>
      </c>
      <c r="J11" s="4">
        <f>[1]TOTAL!X143</f>
        <v>258697.05</v>
      </c>
      <c r="K11" s="4">
        <f>[1]TOTAL!Y143</f>
        <v>1124034.1399999999</v>
      </c>
      <c r="L11" s="4">
        <f>[1]TOTAL!Z143</f>
        <v>734151.50999999989</v>
      </c>
      <c r="M11" s="4"/>
      <c r="N11" s="4"/>
      <c r="O11" s="4"/>
    </row>
    <row r="12" spans="3:15" x14ac:dyDescent="0.35">
      <c r="C12" s="3" t="s">
        <v>7</v>
      </c>
      <c r="D12" s="4">
        <f>[1]TOTAL!R163+[1]TOTAL!R167</f>
        <v>1356773.6700000002</v>
      </c>
      <c r="E12" s="4">
        <f>[1]TOTAL!S163+[1]TOTAL!S167</f>
        <v>1161702.51</v>
      </c>
      <c r="F12" s="4">
        <f>[1]TOTAL!T163+[1]TOTAL!T167</f>
        <v>981768.94000000006</v>
      </c>
      <c r="G12" s="4">
        <f>[1]TOTAL!U163+[1]TOTAL!U167</f>
        <v>1376014.23</v>
      </c>
      <c r="H12" s="4">
        <f>[1]TOTAL!V163+[1]TOTAL!V167</f>
        <v>1369602.67</v>
      </c>
      <c r="I12" s="4">
        <f>[1]TOTAL!W163+[1]TOTAL!W167</f>
        <v>1189525.1900000002</v>
      </c>
      <c r="J12" s="4">
        <f>[1]TOTAL!X163+[1]TOTAL!X167</f>
        <v>1502309.81</v>
      </c>
      <c r="K12" s="4">
        <f>[1]TOTAL!Y163+[1]TOTAL!Y167</f>
        <v>1569427.6000000003</v>
      </c>
      <c r="L12" s="4">
        <f>[1]TOTAL!Z163+[1]TOTAL!Z167</f>
        <v>1186254.3799999999</v>
      </c>
      <c r="M12" s="4"/>
      <c r="N12" s="4"/>
      <c r="O12" s="4"/>
    </row>
    <row r="13" spans="3:15" x14ac:dyDescent="0.35">
      <c r="C13" s="5" t="s">
        <v>8</v>
      </c>
      <c r="D13" s="6">
        <f t="shared" ref="D13:M13" si="0">SUM(D5:D12)</f>
        <v>6231154.3699999982</v>
      </c>
      <c r="E13" s="6">
        <f t="shared" ref="E13:F13" si="1">SUM(E5:E12)</f>
        <v>8787503.5799999982</v>
      </c>
      <c r="F13" s="6">
        <f t="shared" si="1"/>
        <v>7586650.9900000002</v>
      </c>
      <c r="G13" s="6">
        <f t="shared" ref="G13" si="2">SUM(G5:G12)</f>
        <v>9822019.9900000002</v>
      </c>
      <c r="H13" s="6">
        <f t="shared" ref="H13:I13" si="3">SUM(H5:H12)</f>
        <v>8674562.9800000004</v>
      </c>
      <c r="I13" s="6">
        <f t="shared" si="3"/>
        <v>7685713.2399999993</v>
      </c>
      <c r="J13" s="6">
        <f t="shared" ref="J13:K13" si="4">SUM(J5:J12)</f>
        <v>7843362.0699999984</v>
      </c>
      <c r="K13" s="6">
        <f t="shared" si="4"/>
        <v>8783386.6500000004</v>
      </c>
      <c r="L13" s="6">
        <f t="shared" ref="L13:M13" si="5">SUM(L5:L12)</f>
        <v>7940994.2799999993</v>
      </c>
      <c r="M13" s="6">
        <f t="shared" si="5"/>
        <v>0</v>
      </c>
      <c r="N13" s="6">
        <f t="shared" ref="N13:O13" si="6">SUM(N5:N12)</f>
        <v>0</v>
      </c>
      <c r="O13" s="6">
        <f t="shared" si="6"/>
        <v>0</v>
      </c>
    </row>
    <row r="16" spans="3:15" x14ac:dyDescent="0.35"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Kulka Ribas</dc:creator>
  <cp:lastModifiedBy>Evellyn Maria Gomes</cp:lastModifiedBy>
  <cp:lastPrinted>2019-09-13T13:48:45Z</cp:lastPrinted>
  <dcterms:created xsi:type="dcterms:W3CDTF">2015-03-04T13:39:55Z</dcterms:created>
  <dcterms:modified xsi:type="dcterms:W3CDTF">2025-10-14T13:18:07Z</dcterms:modified>
</cp:coreProperties>
</file>