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a.santana\Documents\"/>
    </mc:Choice>
  </mc:AlternateContent>
  <xr:revisionPtr revIDLastSave="0" documentId="13_ncr:1_{723FD512-8393-4393-8B98-3D4CE389E2E4}" xr6:coauthVersionLast="47" xr6:coauthVersionMax="47" xr10:uidLastSave="{00000000-0000-0000-0000-000000000000}"/>
  <bookViews>
    <workbookView xWindow="-110" yWindow="-110" windowWidth="19420" windowHeight="10420" xr2:uid="{1B7E2357-41CA-4EE5-878B-C94B015236BE}"/>
  </bookViews>
  <sheets>
    <sheet name="EXECUTADO_- MAIO -_2021" sheetId="2" r:id="rId1"/>
    <sheet name="EXECUTADO_- ABRIL -_202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2" l="1"/>
  <c r="O5" i="2"/>
  <c r="P5" i="2"/>
  <c r="U5" i="2"/>
  <c r="V5" i="2" s="1"/>
  <c r="W5" i="2" s="1"/>
  <c r="N6" i="2"/>
  <c r="P6" i="2" s="1"/>
  <c r="V6" i="2" s="1"/>
  <c r="W6" i="2" s="1"/>
  <c r="O6" i="2"/>
  <c r="U6" i="2"/>
  <c r="N7" i="2"/>
  <c r="O7" i="2"/>
  <c r="P7" i="2"/>
  <c r="U7" i="2"/>
  <c r="V7" i="2" s="1"/>
  <c r="W7" i="2" s="1"/>
  <c r="N8" i="2"/>
  <c r="P8" i="2" s="1"/>
  <c r="O8" i="2"/>
  <c r="U8" i="2"/>
  <c r="V9" i="1"/>
  <c r="W9" i="1" s="1"/>
  <c r="U9" i="1"/>
  <c r="P9" i="1"/>
  <c r="V7" i="1"/>
  <c r="W7" i="1" s="1"/>
  <c r="U7" i="1"/>
  <c r="P7" i="1"/>
  <c r="U6" i="1"/>
  <c r="O6" i="1"/>
  <c r="N6" i="1"/>
  <c r="P6" i="1" s="1"/>
  <c r="V6" i="1" s="1"/>
  <c r="W6" i="1" s="1"/>
  <c r="U5" i="1"/>
  <c r="V5" i="1" s="1"/>
  <c r="W5" i="1" s="1"/>
  <c r="P5" i="1"/>
  <c r="O5" i="1"/>
  <c r="N5" i="1"/>
  <c r="V8" i="2" l="1"/>
  <c r="W8" i="2" s="1"/>
</calcChain>
</file>

<file path=xl/sharedStrings.xml><?xml version="1.0" encoding="utf-8"?>
<sst xmlns="http://schemas.openxmlformats.org/spreadsheetml/2006/main" count="158" uniqueCount="63">
  <si>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</si>
  <si>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</si>
  <si>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</si>
  <si>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</si>
  <si>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</si>
  <si>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</si>
  <si>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</si>
  <si>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</si>
  <si>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</si>
  <si>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</si>
  <si>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</si>
  <si>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</si>
  <si>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</si>
  <si>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</si>
  <si>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</si>
  <si>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</si>
  <si>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</si>
  <si>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</si>
  <si>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</si>
  <si>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</si>
  <si>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</si>
  <si>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</si>
  <si>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</si>
  <si>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</si>
  <si>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</si>
  <si>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</si>
  <si>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</si>
  <si>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</si>
  <si>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</si>
  <si>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</si>
  <si>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 - DIRETORIA TECNICO - COMERCIAL</t>
  </si>
  <si>
    <t>GCRC - GERENCIA DE COMERC. RESID/COMERCIAL</t>
  </si>
  <si>
    <t>FERNANDO FRAGUEIRO ALMOFREY</t>
  </si>
  <si>
    <t>Supervisor do Segmento Comercial</t>
  </si>
  <si>
    <t>LEVANTAMENTO DE VGB'S DOS CLIENTES RESIDENCIAIS E COMERCIAIS</t>
  </si>
  <si>
    <t>NACIONAL</t>
  </si>
  <si>
    <t>PE</t>
  </si>
  <si>
    <t>RECIFE</t>
  </si>
  <si>
    <t>PETROLINA</t>
  </si>
  <si>
    <t>LUIZ GONCALVES DA FONSECA NETO</t>
  </si>
  <si>
    <t>Técnico Operacional de Conversão e Suporte Técnico</t>
  </si>
  <si>
    <t>GCVI - GERENCIA DE COMERC. VEICULAR/INDUSTRIA</t>
  </si>
  <si>
    <t>JOAO ALFREDO DE MORAIS GUERRA</t>
  </si>
  <si>
    <t>Supervisor do Segmento Veicular</t>
  </si>
  <si>
    <t>PROSPECÇÃO DE CLIENTES GNV</t>
  </si>
  <si>
    <t>SALGUEIRO</t>
  </si>
  <si>
    <t>GERE - COORDENADORIA DE ENGENHARIA</t>
  </si>
  <si>
    <t>GETULIO ALVES DE MELO MENDONCA JUNIOR</t>
  </si>
  <si>
    <t>Supervisor de Obras</t>
  </si>
  <si>
    <t>FISCALIZAÇÃO DE OBRAS</t>
  </si>
  <si>
    <t>REUNIÃO NIAGRO</t>
  </si>
  <si>
    <t>DIRETOR TÉCNICO COMERCIAL</t>
  </si>
  <si>
    <t>FABIO EDUARDO MORGADO</t>
  </si>
  <si>
    <t>DTC - DIRETORIA TÉCNICO - COMERCIAL</t>
  </si>
  <si>
    <t>PARA ACOMPANHAR CANTEIRO DE OBRAS DA CONTRATADA RR EM PETROLINA</t>
  </si>
  <si>
    <t>TÉCNICO DE QSMS</t>
  </si>
  <si>
    <t>TULIO HUGO COSTA VIANNA</t>
  </si>
  <si>
    <t>QSMS - QUALIDADE, SEGURANÇA, MEIO AMB. E SAUD</t>
  </si>
  <si>
    <t>PRE - PRESIDÊNCIA</t>
  </si>
  <si>
    <t>TÉCNICO OPERACIONAL DE QSMS</t>
  </si>
  <si>
    <t>CLAUDEMIR JOSE DA SILVA</t>
  </si>
  <si>
    <t>COODERNADOR DE QSMS</t>
  </si>
  <si>
    <t>DANILO ANTONIO PEREIRA DE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</si>
</sst>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 wrapText="1"/>
    </xf>
    <xf numFmtId="44" fontId="4" fillId="4" borderId="5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4" fontId="0" fillId="0" borderId="5" xfId="1" applyFont="1" applyBorder="1" applyAlignment="1">
      <alignment horizontal="center" vertical="center"/>
    </xf>
    <xf numFmtId="44" fontId="4" fillId="4" borderId="6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4" fontId="4" fillId="4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5E11-1721-42B7-AE66-73B2D8FA9360}">
  <dimension ref="A1:X15"/>
  <sheetViews>
    <sheetView tabSelected="1" workbookViewId="0">
      <selection activeCell="C11" sqref="C11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4" width="10.83203125" bestFit="1" customWidth="1"/>
    <col min="15" max="15" width="11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1</v>
      </c>
      <c r="B2" s="1"/>
      <c r="C2" s="1" t="s">
        <v>2</v>
      </c>
      <c r="D2" s="1"/>
      <c r="E2" s="1"/>
      <c r="F2" s="1" t="s">
        <v>3</v>
      </c>
      <c r="G2" s="1"/>
      <c r="H2" s="1"/>
      <c r="I2" s="1"/>
      <c r="J2" s="1"/>
      <c r="K2" s="1"/>
      <c r="L2" s="1"/>
      <c r="M2" s="1"/>
      <c r="N2" s="1" t="s">
        <v>4</v>
      </c>
      <c r="O2" s="1"/>
      <c r="P2" s="1"/>
      <c r="Q2" s="1" t="s">
        <v>5</v>
      </c>
      <c r="R2" s="1"/>
      <c r="S2" s="1"/>
      <c r="T2" s="1"/>
      <c r="U2" s="1"/>
      <c r="V2" s="1"/>
      <c r="W2" s="1" t="s">
        <v>6</v>
      </c>
      <c r="X2" s="2" t="s">
        <v>7</v>
      </c>
    </row>
    <row r="3" spans="1:24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/>
      <c r="J3" s="4" t="s">
        <v>16</v>
      </c>
      <c r="K3" s="4"/>
      <c r="L3" s="3" t="s">
        <v>17</v>
      </c>
      <c r="M3" s="3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/>
      <c r="S3" s="4" t="s">
        <v>23</v>
      </c>
      <c r="T3" s="4"/>
      <c r="U3" s="3" t="s">
        <v>24</v>
      </c>
      <c r="V3" s="4" t="s">
        <v>21</v>
      </c>
      <c r="W3" s="1"/>
      <c r="X3" s="2"/>
    </row>
    <row r="4" spans="1:24" x14ac:dyDescent="0.3">
      <c r="A4" s="5"/>
      <c r="B4" s="5"/>
      <c r="C4" s="5"/>
      <c r="D4" s="5"/>
      <c r="E4" s="5"/>
      <c r="F4" s="5"/>
      <c r="G4" s="5"/>
      <c r="H4" s="6" t="s">
        <v>25</v>
      </c>
      <c r="I4" s="6" t="s">
        <v>26</v>
      </c>
      <c r="J4" s="6" t="s">
        <v>25</v>
      </c>
      <c r="K4" s="7" t="s">
        <v>27</v>
      </c>
      <c r="L4" s="5"/>
      <c r="M4" s="5"/>
      <c r="N4" s="8"/>
      <c r="O4" s="8"/>
      <c r="P4" s="8"/>
      <c r="Q4" s="6" t="s">
        <v>28</v>
      </c>
      <c r="R4" s="7" t="s">
        <v>29</v>
      </c>
      <c r="S4" s="6" t="s">
        <v>28</v>
      </c>
      <c r="T4" s="7" t="s">
        <v>29</v>
      </c>
      <c r="U4" s="5"/>
      <c r="V4" s="8"/>
      <c r="W4" s="9"/>
      <c r="X4" s="10"/>
    </row>
    <row r="5" spans="1:24" ht="14.5" x14ac:dyDescent="0.3">
      <c r="A5" s="11" t="s">
        <v>58</v>
      </c>
      <c r="B5" s="11" t="s">
        <v>57</v>
      </c>
      <c r="C5" s="11" t="s">
        <v>62</v>
      </c>
      <c r="D5" s="11">
        <v>357</v>
      </c>
      <c r="E5" s="11" t="s">
        <v>61</v>
      </c>
      <c r="F5" s="11" t="s">
        <v>54</v>
      </c>
      <c r="G5" s="11" t="s">
        <v>35</v>
      </c>
      <c r="H5" s="11" t="s">
        <v>36</v>
      </c>
      <c r="I5" s="11" t="s">
        <v>37</v>
      </c>
      <c r="J5" s="11" t="s">
        <v>36</v>
      </c>
      <c r="K5" s="11" t="s">
        <v>38</v>
      </c>
      <c r="L5" s="12">
        <v>44342</v>
      </c>
      <c r="M5" s="12">
        <v>44344</v>
      </c>
      <c r="N5" s="13">
        <f>1326.66/2</f>
        <v>663.33</v>
      </c>
      <c r="O5" s="13">
        <f>1326.66/2</f>
        <v>663.33</v>
      </c>
      <c r="P5" s="13">
        <f>SUM(N5:O5)</f>
        <v>1326.66</v>
      </c>
      <c r="Q5" s="14">
        <v>3</v>
      </c>
      <c r="R5" s="13">
        <v>120</v>
      </c>
      <c r="S5" s="14">
        <v>0</v>
      </c>
      <c r="T5" s="13">
        <v>0</v>
      </c>
      <c r="U5" s="13">
        <f>(Q5*R5)+(S5*T5)</f>
        <v>360</v>
      </c>
      <c r="V5" s="13">
        <f>U5+P5</f>
        <v>1686.66</v>
      </c>
      <c r="W5" s="13">
        <f>V5</f>
        <v>1686.66</v>
      </c>
      <c r="X5" s="14"/>
    </row>
    <row r="6" spans="1:24" ht="14.5" x14ac:dyDescent="0.3">
      <c r="A6" s="11" t="s">
        <v>58</v>
      </c>
      <c r="B6" s="11" t="s">
        <v>57</v>
      </c>
      <c r="C6" s="11" t="s">
        <v>60</v>
      </c>
      <c r="D6" s="11">
        <v>303</v>
      </c>
      <c r="E6" s="11" t="s">
        <v>59</v>
      </c>
      <c r="F6" s="11" t="s">
        <v>54</v>
      </c>
      <c r="G6" s="11" t="s">
        <v>35</v>
      </c>
      <c r="H6" s="11" t="s">
        <v>36</v>
      </c>
      <c r="I6" s="11" t="s">
        <v>37</v>
      </c>
      <c r="J6" s="11" t="s">
        <v>36</v>
      </c>
      <c r="K6" s="11" t="s">
        <v>38</v>
      </c>
      <c r="L6" s="12">
        <v>44342</v>
      </c>
      <c r="M6" s="12">
        <v>44344</v>
      </c>
      <c r="N6" s="13">
        <f>1326.66/2</f>
        <v>663.33</v>
      </c>
      <c r="O6" s="13">
        <f>1326.66/2</f>
        <v>663.33</v>
      </c>
      <c r="P6" s="13">
        <f>SUM(N6:O6)</f>
        <v>1326.66</v>
      </c>
      <c r="Q6" s="14">
        <v>3</v>
      </c>
      <c r="R6" s="13">
        <v>120</v>
      </c>
      <c r="S6" s="14">
        <v>0</v>
      </c>
      <c r="T6" s="13">
        <v>0</v>
      </c>
      <c r="U6" s="13">
        <f>(Q6*R6)+(S6*T6)</f>
        <v>360</v>
      </c>
      <c r="V6" s="13">
        <f>U6+P6</f>
        <v>1686.66</v>
      </c>
      <c r="W6" s="13">
        <f>V6</f>
        <v>1686.66</v>
      </c>
      <c r="X6" s="14"/>
    </row>
    <row r="7" spans="1:24" ht="14.5" x14ac:dyDescent="0.3">
      <c r="A7" s="11" t="s">
        <v>58</v>
      </c>
      <c r="B7" s="11" t="s">
        <v>57</v>
      </c>
      <c r="C7" s="11" t="s">
        <v>56</v>
      </c>
      <c r="D7" s="11">
        <v>72</v>
      </c>
      <c r="E7" s="11" t="s">
        <v>55</v>
      </c>
      <c r="F7" s="11" t="s">
        <v>54</v>
      </c>
      <c r="G7" s="11" t="s">
        <v>35</v>
      </c>
      <c r="H7" s="11" t="s">
        <v>36</v>
      </c>
      <c r="I7" s="11" t="s">
        <v>37</v>
      </c>
      <c r="J7" s="11" t="s">
        <v>36</v>
      </c>
      <c r="K7" s="11" t="s">
        <v>38</v>
      </c>
      <c r="L7" s="12">
        <v>44342</v>
      </c>
      <c r="M7" s="12">
        <v>44344</v>
      </c>
      <c r="N7" s="13">
        <f>1326.66/2</f>
        <v>663.33</v>
      </c>
      <c r="O7" s="13">
        <f>1326.66/2</f>
        <v>663.33</v>
      </c>
      <c r="P7" s="13">
        <f>SUM(N7:O7)</f>
        <v>1326.66</v>
      </c>
      <c r="Q7" s="14">
        <v>3</v>
      </c>
      <c r="R7" s="13">
        <v>120</v>
      </c>
      <c r="S7" s="14">
        <v>0</v>
      </c>
      <c r="T7" s="13">
        <v>0</v>
      </c>
      <c r="U7" s="13">
        <f>(Q7*R7)+(S7*T7)</f>
        <v>360</v>
      </c>
      <c r="V7" s="13">
        <f>U7+P7</f>
        <v>1686.66</v>
      </c>
      <c r="W7" s="13">
        <f>V7</f>
        <v>1686.66</v>
      </c>
      <c r="X7" s="14"/>
    </row>
    <row r="8" spans="1:24" ht="14.5" x14ac:dyDescent="0.3">
      <c r="A8" s="11" t="s">
        <v>53</v>
      </c>
      <c r="B8" s="11" t="s">
        <v>41</v>
      </c>
      <c r="C8" s="11" t="s">
        <v>52</v>
      </c>
      <c r="D8" s="11">
        <v>346</v>
      </c>
      <c r="E8" s="11" t="s">
        <v>51</v>
      </c>
      <c r="F8" s="11" t="s">
        <v>50</v>
      </c>
      <c r="G8" s="11" t="s">
        <v>35</v>
      </c>
      <c r="H8" s="11" t="s">
        <v>36</v>
      </c>
      <c r="I8" s="11" t="s">
        <v>37</v>
      </c>
      <c r="J8" s="11" t="s">
        <v>36</v>
      </c>
      <c r="K8" s="11" t="s">
        <v>38</v>
      </c>
      <c r="L8" s="12">
        <v>44343</v>
      </c>
      <c r="M8" s="12">
        <v>44344</v>
      </c>
      <c r="N8" s="13">
        <f>2134.26/2</f>
        <v>1067.1300000000001</v>
      </c>
      <c r="O8" s="13">
        <f>2134.26/2</f>
        <v>1067.1300000000001</v>
      </c>
      <c r="P8" s="13">
        <f>SUM(N8:O8)</f>
        <v>2134.2600000000002</v>
      </c>
      <c r="Q8" s="14">
        <v>2</v>
      </c>
      <c r="R8" s="13">
        <v>120</v>
      </c>
      <c r="S8" s="14">
        <v>0</v>
      </c>
      <c r="T8" s="13">
        <v>0</v>
      </c>
      <c r="U8" s="13">
        <f>(Q8*R8)+(S8*T8)</f>
        <v>240</v>
      </c>
      <c r="V8" s="13">
        <f>U8+P8</f>
        <v>2374.2600000000002</v>
      </c>
      <c r="W8" s="13">
        <f>V8</f>
        <v>2374.2600000000002</v>
      </c>
      <c r="X8" s="14"/>
    </row>
    <row r="12" spans="1:24" x14ac:dyDescent="0.3">
      <c r="Q12" s="25"/>
    </row>
    <row r="13" spans="1:24" x14ac:dyDescent="0.3">
      <c r="Q13" s="25"/>
    </row>
    <row r="14" spans="1:24" x14ac:dyDescent="0.3">
      <c r="Q14" s="25"/>
    </row>
    <row r="15" spans="1:24" x14ac:dyDescent="0.3">
      <c r="Q15" s="2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B3:B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1BBE-CEA9-4A82-A789-2D481903C866}">
  <dimension ref="A1:X15"/>
  <sheetViews>
    <sheetView workbookViewId="0">
      <selection activeCell="B12" sqref="B12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42.4140625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1</v>
      </c>
      <c r="B2" s="1"/>
      <c r="C2" s="1" t="s">
        <v>2</v>
      </c>
      <c r="D2" s="1"/>
      <c r="E2" s="1"/>
      <c r="F2" s="1" t="s">
        <v>3</v>
      </c>
      <c r="G2" s="1"/>
      <c r="H2" s="1"/>
      <c r="I2" s="1"/>
      <c r="J2" s="1"/>
      <c r="K2" s="1"/>
      <c r="L2" s="1"/>
      <c r="M2" s="1"/>
      <c r="N2" s="1" t="s">
        <v>4</v>
      </c>
      <c r="O2" s="1"/>
      <c r="P2" s="1"/>
      <c r="Q2" s="1" t="s">
        <v>5</v>
      </c>
      <c r="R2" s="1"/>
      <c r="S2" s="1"/>
      <c r="T2" s="1"/>
      <c r="U2" s="1"/>
      <c r="V2" s="1"/>
      <c r="W2" s="1" t="s">
        <v>6</v>
      </c>
      <c r="X2" s="2" t="s">
        <v>7</v>
      </c>
    </row>
    <row r="3" spans="1:24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/>
      <c r="J3" s="4" t="s">
        <v>16</v>
      </c>
      <c r="K3" s="4"/>
      <c r="L3" s="3" t="s">
        <v>17</v>
      </c>
      <c r="M3" s="3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/>
      <c r="S3" s="4" t="s">
        <v>23</v>
      </c>
      <c r="T3" s="4"/>
      <c r="U3" s="3" t="s">
        <v>24</v>
      </c>
      <c r="V3" s="4" t="s">
        <v>21</v>
      </c>
      <c r="W3" s="1"/>
      <c r="X3" s="2"/>
    </row>
    <row r="4" spans="1:24" x14ac:dyDescent="0.3">
      <c r="A4" s="5"/>
      <c r="B4" s="5"/>
      <c r="C4" s="5"/>
      <c r="D4" s="5"/>
      <c r="E4" s="5"/>
      <c r="F4" s="5"/>
      <c r="G4" s="5"/>
      <c r="H4" s="6" t="s">
        <v>25</v>
      </c>
      <c r="I4" s="6" t="s">
        <v>26</v>
      </c>
      <c r="J4" s="6" t="s">
        <v>25</v>
      </c>
      <c r="K4" s="7" t="s">
        <v>27</v>
      </c>
      <c r="L4" s="5"/>
      <c r="M4" s="5"/>
      <c r="N4" s="8"/>
      <c r="O4" s="8"/>
      <c r="P4" s="8"/>
      <c r="Q4" s="6" t="s">
        <v>28</v>
      </c>
      <c r="R4" s="7" t="s">
        <v>29</v>
      </c>
      <c r="S4" s="6" t="s">
        <v>28</v>
      </c>
      <c r="T4" s="7" t="s">
        <v>29</v>
      </c>
      <c r="U4" s="5"/>
      <c r="V4" s="8"/>
      <c r="W4" s="9"/>
      <c r="X4" s="10"/>
    </row>
    <row r="5" spans="1:24" ht="14.5" x14ac:dyDescent="0.3">
      <c r="A5" s="11" t="s">
        <v>30</v>
      </c>
      <c r="B5" s="11" t="s">
        <v>31</v>
      </c>
      <c r="C5" s="11" t="s">
        <v>32</v>
      </c>
      <c r="D5" s="11">
        <v>285</v>
      </c>
      <c r="E5" s="11" t="s">
        <v>33</v>
      </c>
      <c r="F5" s="11" t="s">
        <v>34</v>
      </c>
      <c r="G5" s="11" t="s">
        <v>35</v>
      </c>
      <c r="H5" s="11" t="s">
        <v>36</v>
      </c>
      <c r="I5" s="11" t="s">
        <v>37</v>
      </c>
      <c r="J5" s="11" t="s">
        <v>36</v>
      </c>
      <c r="K5" s="11" t="s">
        <v>38</v>
      </c>
      <c r="L5" s="12">
        <v>44304</v>
      </c>
      <c r="M5" s="12">
        <v>44309</v>
      </c>
      <c r="N5" s="13">
        <f>1104.13/2</f>
        <v>552.06500000000005</v>
      </c>
      <c r="O5" s="13">
        <f>1104.13/2</f>
        <v>552.06500000000005</v>
      </c>
      <c r="P5" s="13">
        <f>SUM(N5:O5)</f>
        <v>1104.1300000000001</v>
      </c>
      <c r="Q5" s="14">
        <v>6</v>
      </c>
      <c r="R5" s="13">
        <v>120</v>
      </c>
      <c r="S5" s="14">
        <v>0</v>
      </c>
      <c r="T5" s="13">
        <v>0</v>
      </c>
      <c r="U5" s="13">
        <f>(Q5*R5)+(S5*T5)</f>
        <v>720</v>
      </c>
      <c r="V5" s="13">
        <f>U5+P5</f>
        <v>1824.13</v>
      </c>
      <c r="W5" s="13">
        <f>V5</f>
        <v>1824.13</v>
      </c>
      <c r="X5" s="14"/>
    </row>
    <row r="6" spans="1:24" ht="14.5" x14ac:dyDescent="0.3">
      <c r="A6" s="11" t="s">
        <v>30</v>
      </c>
      <c r="B6" s="11" t="s">
        <v>31</v>
      </c>
      <c r="C6" s="11" t="s">
        <v>39</v>
      </c>
      <c r="D6" s="11">
        <v>218</v>
      </c>
      <c r="E6" s="11" t="s">
        <v>40</v>
      </c>
      <c r="F6" s="11" t="s">
        <v>34</v>
      </c>
      <c r="G6" s="11" t="s">
        <v>35</v>
      </c>
      <c r="H6" s="11" t="s">
        <v>36</v>
      </c>
      <c r="I6" s="11" t="s">
        <v>37</v>
      </c>
      <c r="J6" s="11" t="s">
        <v>36</v>
      </c>
      <c r="K6" s="11" t="s">
        <v>38</v>
      </c>
      <c r="L6" s="12">
        <v>44304</v>
      </c>
      <c r="M6" s="12">
        <v>44309</v>
      </c>
      <c r="N6" s="13">
        <f>1104.13/2</f>
        <v>552.06500000000005</v>
      </c>
      <c r="O6" s="13">
        <f>1104.13/2</f>
        <v>552.06500000000005</v>
      </c>
      <c r="P6" s="13">
        <f t="shared" ref="P6:P7" si="0">SUM(N6:O6)</f>
        <v>1104.1300000000001</v>
      </c>
      <c r="Q6" s="14">
        <v>6</v>
      </c>
      <c r="R6" s="13">
        <v>120</v>
      </c>
      <c r="S6" s="14">
        <v>0</v>
      </c>
      <c r="T6" s="13">
        <v>0</v>
      </c>
      <c r="U6" s="13">
        <f t="shared" ref="U6:U7" si="1">(Q6*R6)+(S6*T6)</f>
        <v>720</v>
      </c>
      <c r="V6" s="13">
        <f t="shared" ref="V6:V7" si="2">U6+P6</f>
        <v>1824.13</v>
      </c>
      <c r="W6" s="13">
        <f t="shared" ref="W6:W7" si="3">V6</f>
        <v>1824.13</v>
      </c>
      <c r="X6" s="14"/>
    </row>
    <row r="7" spans="1:24" ht="10" customHeight="1" x14ac:dyDescent="0.3">
      <c r="A7" s="15" t="s">
        <v>30</v>
      </c>
      <c r="B7" s="15" t="s">
        <v>41</v>
      </c>
      <c r="C7" s="15" t="s">
        <v>42</v>
      </c>
      <c r="D7" s="15">
        <v>119</v>
      </c>
      <c r="E7" s="16" t="s">
        <v>43</v>
      </c>
      <c r="F7" s="15" t="s">
        <v>44</v>
      </c>
      <c r="G7" s="11" t="s">
        <v>35</v>
      </c>
      <c r="H7" s="11" t="s">
        <v>36</v>
      </c>
      <c r="I7" s="11" t="s">
        <v>37</v>
      </c>
      <c r="J7" s="11" t="s">
        <v>36</v>
      </c>
      <c r="K7" s="11" t="s">
        <v>45</v>
      </c>
      <c r="L7" s="12">
        <v>44312</v>
      </c>
      <c r="M7" s="12">
        <v>44313</v>
      </c>
      <c r="N7" s="17">
        <v>0</v>
      </c>
      <c r="O7" s="17">
        <v>0</v>
      </c>
      <c r="P7" s="18">
        <f t="shared" si="0"/>
        <v>0</v>
      </c>
      <c r="Q7" s="19">
        <v>5</v>
      </c>
      <c r="R7" s="20">
        <v>120</v>
      </c>
      <c r="S7" s="19">
        <v>0</v>
      </c>
      <c r="T7" s="20">
        <v>0</v>
      </c>
      <c r="U7" s="18">
        <f t="shared" si="1"/>
        <v>600</v>
      </c>
      <c r="V7" s="18">
        <f t="shared" si="2"/>
        <v>600</v>
      </c>
      <c r="W7" s="18">
        <f t="shared" si="3"/>
        <v>600</v>
      </c>
      <c r="X7" s="19"/>
    </row>
    <row r="8" spans="1:24" ht="10" customHeight="1" x14ac:dyDescent="0.3">
      <c r="A8" s="21"/>
      <c r="B8" s="21"/>
      <c r="C8" s="21"/>
      <c r="D8" s="21"/>
      <c r="E8" s="16"/>
      <c r="F8" s="21"/>
      <c r="G8" s="11" t="s">
        <v>35</v>
      </c>
      <c r="H8" s="11" t="s">
        <v>36</v>
      </c>
      <c r="I8" s="11" t="s">
        <v>37</v>
      </c>
      <c r="J8" s="11" t="s">
        <v>36</v>
      </c>
      <c r="K8" s="11" t="s">
        <v>38</v>
      </c>
      <c r="L8" s="12">
        <v>44313</v>
      </c>
      <c r="M8" s="12">
        <v>44316</v>
      </c>
      <c r="N8" s="17"/>
      <c r="O8" s="17"/>
      <c r="P8" s="22"/>
      <c r="Q8" s="23"/>
      <c r="R8" s="24"/>
      <c r="S8" s="23"/>
      <c r="T8" s="24"/>
      <c r="U8" s="22"/>
      <c r="V8" s="22"/>
      <c r="W8" s="22"/>
      <c r="X8" s="23"/>
    </row>
    <row r="9" spans="1:24" ht="10" customHeight="1" x14ac:dyDescent="0.3">
      <c r="A9" s="15" t="s">
        <v>30</v>
      </c>
      <c r="B9" s="15" t="s">
        <v>46</v>
      </c>
      <c r="C9" s="15" t="s">
        <v>47</v>
      </c>
      <c r="D9" s="15">
        <v>158</v>
      </c>
      <c r="E9" s="16" t="s">
        <v>48</v>
      </c>
      <c r="F9" s="15" t="s">
        <v>49</v>
      </c>
      <c r="G9" s="11" t="s">
        <v>35</v>
      </c>
      <c r="H9" s="11" t="s">
        <v>36</v>
      </c>
      <c r="I9" s="11" t="s">
        <v>37</v>
      </c>
      <c r="J9" s="11" t="s">
        <v>36</v>
      </c>
      <c r="K9" s="11" t="s">
        <v>45</v>
      </c>
      <c r="L9" s="12">
        <v>44312</v>
      </c>
      <c r="M9" s="12">
        <v>44313</v>
      </c>
      <c r="N9" s="17">
        <v>0</v>
      </c>
      <c r="O9" s="17">
        <v>0</v>
      </c>
      <c r="P9" s="18">
        <f t="shared" ref="P9" si="4">SUM(N9:O9)</f>
        <v>0</v>
      </c>
      <c r="Q9" s="19">
        <v>5</v>
      </c>
      <c r="R9" s="20">
        <v>120</v>
      </c>
      <c r="S9" s="19">
        <v>0</v>
      </c>
      <c r="T9" s="20">
        <v>0</v>
      </c>
      <c r="U9" s="18">
        <f t="shared" ref="U9" si="5">(Q9*R9)+(S9*T9)</f>
        <v>600</v>
      </c>
      <c r="V9" s="18">
        <f t="shared" ref="V9" si="6">U9+P9</f>
        <v>600</v>
      </c>
      <c r="W9" s="18">
        <f t="shared" ref="W9" si="7">V9</f>
        <v>600</v>
      </c>
      <c r="X9" s="19"/>
    </row>
    <row r="10" spans="1:24" ht="11" customHeight="1" x14ac:dyDescent="0.3">
      <c r="A10" s="21"/>
      <c r="B10" s="21"/>
      <c r="C10" s="21"/>
      <c r="D10" s="21"/>
      <c r="E10" s="16"/>
      <c r="F10" s="21"/>
      <c r="G10" s="11" t="s">
        <v>35</v>
      </c>
      <c r="H10" s="11" t="s">
        <v>36</v>
      </c>
      <c r="I10" s="11" t="s">
        <v>37</v>
      </c>
      <c r="J10" s="11" t="s">
        <v>36</v>
      </c>
      <c r="K10" s="11" t="s">
        <v>38</v>
      </c>
      <c r="L10" s="12">
        <v>44313</v>
      </c>
      <c r="M10" s="12">
        <v>44316</v>
      </c>
      <c r="N10" s="17"/>
      <c r="O10" s="17"/>
      <c r="P10" s="22"/>
      <c r="Q10" s="23"/>
      <c r="R10" s="24"/>
      <c r="S10" s="23"/>
      <c r="T10" s="24"/>
      <c r="U10" s="22"/>
      <c r="V10" s="22"/>
      <c r="W10" s="22"/>
      <c r="X10" s="23"/>
    </row>
    <row r="12" spans="1:24" x14ac:dyDescent="0.3">
      <c r="Q12" s="25"/>
    </row>
    <row r="13" spans="1:24" x14ac:dyDescent="0.3">
      <c r="Q13" s="25"/>
    </row>
    <row r="14" spans="1:24" x14ac:dyDescent="0.3">
      <c r="Q14" s="25"/>
    </row>
    <row r="15" spans="1:24" x14ac:dyDescent="0.3">
      <c r="Q15" s="25"/>
    </row>
  </sheetData>
  <mergeCells count="60">
    <mergeCell ref="S9:S10"/>
    <mergeCell ref="T9:T10"/>
    <mergeCell ref="U9:U10"/>
    <mergeCell ref="V9:V10"/>
    <mergeCell ref="W9:W10"/>
    <mergeCell ref="X9:X10"/>
    <mergeCell ref="F9:F10"/>
    <mergeCell ref="N9:N10"/>
    <mergeCell ref="O9:O10"/>
    <mergeCell ref="P9:P10"/>
    <mergeCell ref="Q9:Q10"/>
    <mergeCell ref="R9:R10"/>
    <mergeCell ref="T7:T8"/>
    <mergeCell ref="U7:U8"/>
    <mergeCell ref="V7:V8"/>
    <mergeCell ref="W7:W8"/>
    <mergeCell ref="X7:X8"/>
    <mergeCell ref="A9:A10"/>
    <mergeCell ref="B9:B10"/>
    <mergeCell ref="C9:C10"/>
    <mergeCell ref="D9:D10"/>
    <mergeCell ref="E9:E10"/>
    <mergeCell ref="N7:N8"/>
    <mergeCell ref="O7:O8"/>
    <mergeCell ref="P7:P8"/>
    <mergeCell ref="Q7:Q8"/>
    <mergeCell ref="R7:R8"/>
    <mergeCell ref="S7:S8"/>
    <mergeCell ref="Q3:R3"/>
    <mergeCell ref="S3:T3"/>
    <mergeCell ref="U3:U4"/>
    <mergeCell ref="V3:V4"/>
    <mergeCell ref="A7:A8"/>
    <mergeCell ref="B7:B8"/>
    <mergeCell ref="C7:C8"/>
    <mergeCell ref="D7:D8"/>
    <mergeCell ref="E7:E8"/>
    <mergeCell ref="F7:F8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EXECUTADO_- MAIO -_2021</vt:lpstr>
      <vt:lpstr>EXECUTADO_- ABRIL -_2021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Isabela Santana</cp:lastModifiedBy>
  <dcterms:created xsi:type="dcterms:W3CDTF">2021-06-15T12:17:23Z</dcterms:created>
  <dcterms:modified xsi:type="dcterms:W3CDTF">2021-06-15T12:18:18Z</dcterms:modified>
</cp:coreProperties>
</file>