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3\"/>
    </mc:Choice>
  </mc:AlternateContent>
  <xr:revisionPtr revIDLastSave="0" documentId="8_{98FBC1B7-083C-4DC0-8EDE-7F36D537837A}" xr6:coauthVersionLast="47" xr6:coauthVersionMax="47" xr10:uidLastSave="{00000000-0000-0000-0000-000000000000}"/>
  <bookViews>
    <workbookView xWindow="-120" yWindow="-120" windowWidth="24240" windowHeight="13140" firstSheet="61" activeTab="64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Plan2" sheetId="68" r:id="rId66"/>
  </sheets>
  <calcPr calcId="181029"/>
</workbook>
</file>

<file path=xl/calcChain.xml><?xml version="1.0" encoding="utf-8"?>
<calcChain xmlns="http://schemas.openxmlformats.org/spreadsheetml/2006/main">
  <c r="U8" i="78" l="1"/>
  <c r="V8" i="78" s="1"/>
  <c r="W8" i="78" s="1"/>
  <c r="U9" i="78"/>
  <c r="U10" i="78"/>
  <c r="O10" i="78"/>
  <c r="N10" i="78"/>
  <c r="P10" i="78" s="1"/>
  <c r="V10" i="78" s="1"/>
  <c r="W10" i="78" s="1"/>
  <c r="O9" i="78"/>
  <c r="N9" i="78"/>
  <c r="P9" i="78" s="1"/>
  <c r="V9" i="78" s="1"/>
  <c r="W9" i="78" s="1"/>
  <c r="P8" i="78"/>
  <c r="O7" i="78"/>
  <c r="P7" i="78" s="1"/>
  <c r="N7" i="78"/>
  <c r="O6" i="78"/>
  <c r="N6" i="78"/>
  <c r="P6" i="78" s="1"/>
  <c r="O5" i="78"/>
  <c r="N5" i="78"/>
  <c r="U7" i="78"/>
  <c r="U6" i="78"/>
  <c r="U5" i="78"/>
  <c r="P5" i="78"/>
  <c r="V5" i="78" s="1"/>
  <c r="W5" i="78" s="1"/>
  <c r="V6" i="78" l="1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P10" i="75" s="1"/>
  <c r="O9" i="75"/>
  <c r="N9" i="75"/>
  <c r="P9" i="75" s="1"/>
  <c r="O8" i="75"/>
  <c r="N8" i="75"/>
  <c r="O6" i="75"/>
  <c r="N6" i="75"/>
  <c r="P6" i="75" s="1"/>
  <c r="P7" i="75"/>
  <c r="U5" i="75"/>
  <c r="P5" i="75"/>
  <c r="P8" i="75" l="1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O7" i="74"/>
  <c r="P7" i="74" s="1"/>
  <c r="N7" i="74"/>
  <c r="N6" i="74"/>
  <c r="P6" i="74"/>
  <c r="O5" i="74"/>
  <c r="N5" i="74"/>
  <c r="U7" i="74"/>
  <c r="U6" i="74"/>
  <c r="U5" i="74"/>
  <c r="P5" i="74" l="1"/>
  <c r="V5" i="74" s="1"/>
  <c r="W5" i="74" s="1"/>
  <c r="V7" i="74"/>
  <c r="W7" i="74" s="1"/>
  <c r="V6" i="74"/>
  <c r="W6" i="74" s="1"/>
  <c r="O8" i="73"/>
  <c r="N8" i="73"/>
  <c r="P8" i="73" s="1"/>
  <c r="O6" i="73"/>
  <c r="N6" i="73"/>
  <c r="O5" i="73"/>
  <c r="N5" i="73"/>
  <c r="U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6" i="72"/>
  <c r="V6" i="72" s="1"/>
  <c r="W6" i="72" s="1"/>
  <c r="P5" i="72"/>
  <c r="O12" i="72"/>
  <c r="N12" i="72"/>
  <c r="P12" i="72" s="1"/>
  <c r="O11" i="72"/>
  <c r="P11" i="72" s="1"/>
  <c r="N11" i="72"/>
  <c r="O10" i="72"/>
  <c r="N10" i="72"/>
  <c r="P10" i="72" s="1"/>
  <c r="O9" i="72"/>
  <c r="N9" i="72"/>
  <c r="P9" i="72" s="1"/>
  <c r="O8" i="72"/>
  <c r="N8" i="72"/>
  <c r="P8" i="72" s="1"/>
  <c r="O7" i="72"/>
  <c r="P7" i="72" s="1"/>
  <c r="N7" i="72"/>
  <c r="O6" i="72"/>
  <c r="N6" i="72"/>
  <c r="O5" i="72"/>
  <c r="N5" i="72"/>
  <c r="V5" i="72" l="1"/>
  <c r="W5" i="72" s="1"/>
  <c r="V12" i="72"/>
  <c r="W12" i="72" s="1"/>
  <c r="V11" i="72"/>
  <c r="W11" i="72" s="1"/>
  <c r="V9" i="72"/>
  <c r="W9" i="72" s="1"/>
  <c r="V8" i="72"/>
  <c r="W8" i="72" s="1"/>
  <c r="V7" i="72"/>
  <c r="W7" i="72" s="1"/>
  <c r="V10" i="72"/>
  <c r="W10" i="72" s="1"/>
  <c r="U5" i="71"/>
  <c r="O5" i="71"/>
  <c r="N5" i="71"/>
  <c r="P5" i="71" s="1"/>
  <c r="V5" i="71" s="1"/>
  <c r="W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U12" i="67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V25" i="67" s="1"/>
  <c r="W25" i="67" s="1"/>
  <c r="U26" i="67"/>
  <c r="U27" i="67"/>
  <c r="U28" i="67"/>
  <c r="U29" i="67"/>
  <c r="U7" i="67"/>
  <c r="U6" i="67"/>
  <c r="P6" i="67"/>
  <c r="U5" i="67"/>
  <c r="P5" i="67"/>
  <c r="V29" i="67" l="1"/>
  <c r="W29" i="67" s="1"/>
  <c r="V12" i="67"/>
  <c r="W12" i="67" s="1"/>
  <c r="V13" i="67"/>
  <c r="W13" i="67" s="1"/>
  <c r="V19" i="67"/>
  <c r="W19" i="67" s="1"/>
  <c r="V11" i="67"/>
  <c r="W11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5" i="66" s="1"/>
  <c r="W5" i="66" s="1"/>
  <c r="V7" i="66"/>
  <c r="W7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P8" i="63" s="1"/>
  <c r="N8" i="63"/>
  <c r="O7" i="63"/>
  <c r="N7" i="63"/>
  <c r="P7" i="63" s="1"/>
  <c r="N6" i="63"/>
  <c r="O6" i="63"/>
  <c r="O5" i="63"/>
  <c r="N5" i="63"/>
  <c r="P5" i="63" s="1"/>
  <c r="U8" i="63"/>
  <c r="U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7" i="62" s="1"/>
  <c r="W7" i="62" s="1"/>
  <c r="V11" i="62"/>
  <c r="W11" i="62" s="1"/>
  <c r="P6" i="62"/>
  <c r="V6" i="62" s="1"/>
  <c r="W6" i="62" s="1"/>
  <c r="P9" i="62"/>
  <c r="V5" i="62"/>
  <c r="W5" i="62" s="1"/>
  <c r="V10" i="62"/>
  <c r="W10" i="62" s="1"/>
  <c r="V8" i="62"/>
  <c r="W8" i="62" s="1"/>
  <c r="V9" i="62"/>
  <c r="W9" i="62" s="1"/>
  <c r="P28" i="61"/>
  <c r="U28" i="61"/>
  <c r="O28" i="6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7" i="61"/>
  <c r="W27" i="61" s="1"/>
  <c r="V23" i="61"/>
  <c r="W23" i="61" s="1"/>
  <c r="V28" i="61"/>
  <c r="W28" i="61" s="1"/>
  <c r="P11" i="61"/>
  <c r="V11" i="61" s="1"/>
  <c r="W11" i="61" s="1"/>
  <c r="P14" i="61"/>
  <c r="V14" i="61" s="1"/>
  <c r="W14" i="61" s="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N26" i="61"/>
  <c r="P26" i="61" s="1"/>
  <c r="V26" i="61" s="1"/>
  <c r="W26" i="61" s="1"/>
  <c r="N25" i="61"/>
  <c r="P25" i="61" s="1"/>
  <c r="V25" i="61" s="1"/>
  <c r="W25" i="61" s="1"/>
  <c r="N23" i="61"/>
  <c r="P23" i="61" s="1"/>
  <c r="O22" i="61"/>
  <c r="O21" i="61"/>
  <c r="O20" i="61"/>
  <c r="O18" i="61"/>
  <c r="O17" i="61"/>
  <c r="O16" i="61"/>
  <c r="P16" i="61" s="1"/>
  <c r="V16" i="61" s="1"/>
  <c r="W16" i="61" s="1"/>
  <c r="O15" i="61"/>
  <c r="O14" i="61"/>
  <c r="O13" i="61"/>
  <c r="O12" i="61"/>
  <c r="N22" i="61"/>
  <c r="P22" i="61" s="1"/>
  <c r="V22" i="61" s="1"/>
  <c r="W22" i="61" s="1"/>
  <c r="N21" i="61"/>
  <c r="P21" i="61" s="1"/>
  <c r="V21" i="61" s="1"/>
  <c r="W21" i="61" s="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N10" i="61"/>
  <c r="O9" i="61"/>
  <c r="N9" i="61"/>
  <c r="O8" i="61"/>
  <c r="N8" i="61"/>
  <c r="O7" i="61"/>
  <c r="N7" i="61"/>
  <c r="O6" i="61"/>
  <c r="N6" i="61"/>
  <c r="P6" i="61" s="1"/>
  <c r="O5" i="61"/>
  <c r="N5" i="61"/>
  <c r="U8" i="61"/>
  <c r="U7" i="61"/>
  <c r="U6" i="61"/>
  <c r="U5" i="61"/>
  <c r="P10" i="61" l="1"/>
  <c r="V10" i="61" s="1"/>
  <c r="W10" i="61" s="1"/>
  <c r="P15" i="61"/>
  <c r="V15" i="61" s="1"/>
  <c r="W15" i="61" s="1"/>
  <c r="P13" i="61"/>
  <c r="V13" i="61" s="1"/>
  <c r="W13" i="61" s="1"/>
  <c r="P7" i="61"/>
  <c r="V7" i="61" s="1"/>
  <c r="W7" i="61" s="1"/>
  <c r="P20" i="61"/>
  <c r="V20" i="61" s="1"/>
  <c r="W20" i="61" s="1"/>
  <c r="P9" i="61"/>
  <c r="V9" i="61" s="1"/>
  <c r="W9" i="61" s="1"/>
  <c r="P8" i="61"/>
  <c r="V8" i="61" s="1"/>
  <c r="W8" i="61" s="1"/>
  <c r="P5" i="61"/>
  <c r="V5" i="61" s="1"/>
  <c r="W5" i="61" s="1"/>
  <c r="V6" i="61"/>
  <c r="W6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P8" i="59" s="1"/>
  <c r="N7" i="59"/>
  <c r="O6" i="59"/>
  <c r="N6" i="59"/>
  <c r="O5" i="59"/>
  <c r="N5" i="59"/>
  <c r="P5" i="59" s="1"/>
  <c r="U9" i="59"/>
  <c r="P9" i="59"/>
  <c r="U8" i="59"/>
  <c r="U7" i="59"/>
  <c r="O7" i="59"/>
  <c r="P7" i="59" s="1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P9" i="55"/>
  <c r="U7" i="55"/>
  <c r="V7" i="55" s="1"/>
  <c r="W7" i="55" s="1"/>
  <c r="P7" i="55"/>
  <c r="V9" i="55" l="1"/>
  <c r="W9" i="55" s="1"/>
  <c r="O8" i="56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P5" i="48" s="1"/>
  <c r="U5" i="48"/>
  <c r="V5" i="48" s="1"/>
  <c r="W5" i="48" s="1"/>
  <c r="V6" i="48" l="1"/>
  <c r="W6" i="48" s="1"/>
  <c r="O7" i="42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1" i="36" l="1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P25" i="34" s="1"/>
  <c r="O24" i="34"/>
  <c r="N24" i="34"/>
  <c r="P24" i="34" s="1"/>
  <c r="O23" i="34"/>
  <c r="N23" i="34"/>
  <c r="O22" i="34"/>
  <c r="N22" i="34"/>
  <c r="P22" i="34" s="1"/>
  <c r="O21" i="34"/>
  <c r="N21" i="34"/>
  <c r="P21" i="34" s="1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U24" i="34"/>
  <c r="U23" i="34"/>
  <c r="P23" i="34"/>
  <c r="V23" i="34" s="1"/>
  <c r="W23" i="34" s="1"/>
  <c r="U22" i="34"/>
  <c r="U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V26" i="32" s="1"/>
  <c r="W26" i="32" s="1"/>
  <c r="P27" i="32"/>
  <c r="P28" i="32"/>
  <c r="P29" i="32"/>
  <c r="O24" i="32"/>
  <c r="N24" i="32"/>
  <c r="P24" i="32" s="1"/>
  <c r="O23" i="32"/>
  <c r="N23" i="32"/>
  <c r="P23" i="32" s="1"/>
  <c r="O22" i="32"/>
  <c r="N22" i="32"/>
  <c r="O21" i="32"/>
  <c r="N21" i="32"/>
  <c r="P21" i="32" s="1"/>
  <c r="O20" i="32"/>
  <c r="P20" i="32" s="1"/>
  <c r="N20" i="32"/>
  <c r="O19" i="32"/>
  <c r="N19" i="32"/>
  <c r="O18" i="32"/>
  <c r="N18" i="32"/>
  <c r="O17" i="32"/>
  <c r="N17" i="32"/>
  <c r="P17" i="32" s="1"/>
  <c r="O16" i="32"/>
  <c r="N16" i="32"/>
  <c r="O15" i="32"/>
  <c r="N15" i="32"/>
  <c r="P15" i="32"/>
  <c r="O14" i="32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V28" i="32" s="1"/>
  <c r="W28" i="32" s="1"/>
  <c r="U29" i="32"/>
  <c r="U30" i="32"/>
  <c r="V30" i="32"/>
  <c r="W30" i="32" s="1"/>
  <c r="U31" i="32"/>
  <c r="U32" i="32"/>
  <c r="U33" i="32"/>
  <c r="U34" i="32"/>
  <c r="U35" i="32"/>
  <c r="U36" i="32"/>
  <c r="V36" i="32" s="1"/>
  <c r="W36" i="32" s="1"/>
  <c r="U37" i="32"/>
  <c r="V37" i="32" s="1"/>
  <c r="W37" i="32" s="1"/>
  <c r="P11" i="32"/>
  <c r="P30" i="32"/>
  <c r="P31" i="32"/>
  <c r="V31" i="32" s="1"/>
  <c r="W31" i="32" s="1"/>
  <c r="P32" i="32"/>
  <c r="P33" i="32"/>
  <c r="P34" i="32"/>
  <c r="P35" i="32"/>
  <c r="P36" i="32"/>
  <c r="P37" i="32"/>
  <c r="O10" i="32"/>
  <c r="N10" i="32"/>
  <c r="U10" i="32"/>
  <c r="P10" i="32" l="1"/>
  <c r="P14" i="32"/>
  <c r="P22" i="32"/>
  <c r="V22" i="32" s="1"/>
  <c r="W22" i="32" s="1"/>
  <c r="V32" i="32"/>
  <c r="W32" i="32" s="1"/>
  <c r="V34" i="32"/>
  <c r="W34" i="32" s="1"/>
  <c r="V35" i="32"/>
  <c r="W35" i="32" s="1"/>
  <c r="V24" i="32"/>
  <c r="W24" i="32" s="1"/>
  <c r="V14" i="32"/>
  <c r="W14" i="32" s="1"/>
  <c r="V23" i="32"/>
  <c r="W23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N34" i="31"/>
  <c r="O33" i="31"/>
  <c r="N33" i="31"/>
  <c r="O32" i="3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4" i="31" l="1"/>
  <c r="P32" i="31"/>
  <c r="V32" i="31"/>
  <c r="W32" i="31" s="1"/>
  <c r="V25" i="31"/>
  <c r="W25" i="31" s="1"/>
  <c r="P18" i="31"/>
  <c r="V18" i="31" s="1"/>
  <c r="W18" i="31" s="1"/>
  <c r="P20" i="31"/>
  <c r="V20" i="31" s="1"/>
  <c r="W20" i="31" s="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1" i="31"/>
  <c r="W11" i="31" s="1"/>
  <c r="P15" i="31"/>
  <c r="V15" i="31" s="1"/>
  <c r="W15" i="31" s="1"/>
  <c r="P19" i="31"/>
  <c r="V19" i="31" s="1"/>
  <c r="W19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U29" i="28"/>
  <c r="V29" i="28" s="1"/>
  <c r="W29" i="28" s="1"/>
  <c r="U24" i="28"/>
  <c r="V24" i="28" s="1"/>
  <c r="W24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U18" i="28"/>
  <c r="U19" i="28"/>
  <c r="V19" i="28" s="1"/>
  <c r="W19" i="28" s="1"/>
  <c r="U20" i="28"/>
  <c r="P24" i="28"/>
  <c r="P14" i="28"/>
  <c r="N25" i="28"/>
  <c r="P25" i="28" s="1"/>
  <c r="O25" i="28"/>
  <c r="N26" i="28"/>
  <c r="P26" i="28" s="1"/>
  <c r="O26" i="28"/>
  <c r="N27" i="28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O19" i="28"/>
  <c r="N19" i="28"/>
  <c r="P19" i="28" s="1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P13" i="28" s="1"/>
  <c r="O12" i="28"/>
  <c r="N12" i="28"/>
  <c r="O11" i="28"/>
  <c r="N11" i="28"/>
  <c r="P11" i="28" s="1"/>
  <c r="O10" i="28"/>
  <c r="P10" i="28" s="1"/>
  <c r="N10" i="28"/>
  <c r="U10" i="28"/>
  <c r="V14" i="28" l="1"/>
  <c r="W14" i="28" s="1"/>
  <c r="V13" i="28"/>
  <c r="W13" i="28" s="1"/>
  <c r="V28" i="28"/>
  <c r="W28" i="28" s="1"/>
  <c r="P27" i="28"/>
  <c r="V27" i="28"/>
  <c r="W27" i="28" s="1"/>
  <c r="V18" i="28"/>
  <c r="W18" i="28" s="1"/>
  <c r="V25" i="28"/>
  <c r="W25" i="28" s="1"/>
  <c r="V26" i="28"/>
  <c r="W26" i="28" s="1"/>
  <c r="V17" i="28"/>
  <c r="W17" i="28" s="1"/>
  <c r="P12" i="28"/>
  <c r="V12" i="28" s="1"/>
  <c r="W12" i="28" s="1"/>
  <c r="P16" i="28"/>
  <c r="P20" i="28"/>
  <c r="V20" i="28" s="1"/>
  <c r="W20" i="28" s="1"/>
  <c r="V16" i="28"/>
  <c r="W16" i="28" s="1"/>
  <c r="V10" i="28"/>
  <c r="W10" i="28" s="1"/>
  <c r="O22" i="27"/>
  <c r="N22" i="27"/>
  <c r="O21" i="27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P14" i="27" s="1"/>
  <c r="O13" i="27"/>
  <c r="N13" i="27"/>
  <c r="P13" i="27" s="1"/>
  <c r="V13" i="27" s="1"/>
  <c r="W13" i="27" s="1"/>
  <c r="O12" i="27"/>
  <c r="N12" i="27"/>
  <c r="O11" i="27"/>
  <c r="N11" i="27"/>
  <c r="O10" i="27"/>
  <c r="N10" i="27"/>
  <c r="P10" i="27" s="1"/>
  <c r="P11" i="27" l="1"/>
  <c r="P21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P16" i="26"/>
  <c r="U10" i="26"/>
  <c r="P10" i="26"/>
  <c r="V15" i="26" l="1"/>
  <c r="W15" i="26" s="1"/>
  <c r="V16" i="26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9" i="25"/>
  <c r="V19" i="25" s="1"/>
  <c r="W19" i="25" s="1"/>
  <c r="P18" i="25"/>
  <c r="V18" i="25" s="1"/>
  <c r="W18" i="25" s="1"/>
  <c r="V17" i="25"/>
  <c r="W17" i="25" s="1"/>
  <c r="P13" i="25"/>
  <c r="P15" i="25"/>
  <c r="V15" i="25" s="1"/>
  <c r="W15" i="25" s="1"/>
  <c r="P10" i="25"/>
  <c r="V10" i="25" s="1"/>
  <c r="W10" i="25" s="1"/>
  <c r="P16" i="25"/>
  <c r="V16" i="25" s="1"/>
  <c r="W16" i="25" s="1"/>
  <c r="V14" i="25"/>
  <c r="W14" i="25" s="1"/>
  <c r="P11" i="25"/>
  <c r="V11" i="25" s="1"/>
  <c r="W11" i="25" s="1"/>
  <c r="V13" i="25"/>
  <c r="W13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l="1"/>
  <c r="W10" i="24" s="1"/>
  <c r="V11" i="24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O15" i="23"/>
  <c r="N16" i="23"/>
  <c r="O16" i="23"/>
  <c r="N17" i="23"/>
  <c r="O17" i="23"/>
  <c r="N18" i="23"/>
  <c r="O18" i="23"/>
  <c r="O14" i="23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7" i="23" l="1"/>
  <c r="P15" i="23"/>
  <c r="P14" i="23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P15" i="22" s="1"/>
  <c r="N15" i="22"/>
  <c r="N14" i="22"/>
  <c r="O14" i="22"/>
  <c r="P14" i="22" s="1"/>
  <c r="O13" i="22"/>
  <c r="P13" i="22" s="1"/>
  <c r="N13" i="22"/>
  <c r="O12" i="22"/>
  <c r="P12" i="22" s="1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P18" i="20" s="1"/>
  <c r="N18" i="20"/>
  <c r="O17" i="20"/>
  <c r="P17" i="20" s="1"/>
  <c r="N17" i="20"/>
  <c r="O16" i="20"/>
  <c r="P16" i="20" s="1"/>
  <c r="N16" i="20"/>
  <c r="O15" i="20"/>
  <c r="P15" i="20" s="1"/>
  <c r="N15" i="20"/>
  <c r="O14" i="20"/>
  <c r="P14" i="20" s="1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P12" i="20"/>
  <c r="P19" i="20"/>
  <c r="P20" i="20"/>
  <c r="U10" i="20"/>
  <c r="V11" i="20" l="1"/>
  <c r="W11" i="20" s="1"/>
  <c r="V14" i="20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6" i="18"/>
  <c r="P17" i="18"/>
  <c r="V17" i="18" s="1"/>
  <c r="W17" i="18" s="1"/>
  <c r="P19" i="18"/>
  <c r="P24" i="18"/>
  <c r="P25" i="18"/>
  <c r="V25" i="18" s="1"/>
  <c r="W25" i="18" s="1"/>
  <c r="P26" i="18"/>
  <c r="U11" i="18"/>
  <c r="U12" i="18"/>
  <c r="U13" i="18"/>
  <c r="U14" i="18"/>
  <c r="U15" i="18"/>
  <c r="U16" i="18"/>
  <c r="U17" i="18"/>
  <c r="U18" i="18"/>
  <c r="U19" i="18"/>
  <c r="U20" i="18"/>
  <c r="U21" i="18"/>
  <c r="U22" i="18"/>
  <c r="U23" i="18"/>
  <c r="U24" i="18"/>
  <c r="V24" i="18" s="1"/>
  <c r="W24" i="18" s="1"/>
  <c r="U25" i="18"/>
  <c r="U26" i="18"/>
  <c r="O25" i="18"/>
  <c r="N25" i="18"/>
  <c r="O23" i="18"/>
  <c r="P23" i="18" s="1"/>
  <c r="V23" i="18" s="1"/>
  <c r="W23" i="18" s="1"/>
  <c r="N23" i="18"/>
  <c r="O22" i="18"/>
  <c r="P22" i="18" s="1"/>
  <c r="N22" i="18"/>
  <c r="O21" i="18"/>
  <c r="P21" i="18" s="1"/>
  <c r="V21" i="18" s="1"/>
  <c r="W21" i="18" s="1"/>
  <c r="N21" i="18"/>
  <c r="O20" i="18"/>
  <c r="P20" i="18" s="1"/>
  <c r="N20" i="18"/>
  <c r="O19" i="18"/>
  <c r="N19" i="18"/>
  <c r="O18" i="18"/>
  <c r="P18" i="18" s="1"/>
  <c r="N18" i="18"/>
  <c r="O17" i="18"/>
  <c r="N17" i="18"/>
  <c r="O16" i="18"/>
  <c r="N16" i="18"/>
  <c r="V22" i="18" l="1"/>
  <c r="W22" i="18" s="1"/>
  <c r="V26" i="18"/>
  <c r="W26" i="18" s="1"/>
  <c r="V18" i="18"/>
  <c r="W18" i="18" s="1"/>
  <c r="V20" i="18"/>
  <c r="W20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s="1"/>
  <c r="V24" i="17" s="1"/>
  <c r="W24" i="17" s="1"/>
  <c r="U21" i="17" l="1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V11" i="17" s="1"/>
  <c r="W11" i="17" s="1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P13" i="16" s="1"/>
  <c r="O12" i="16"/>
  <c r="N12" i="16"/>
  <c r="P12" i="16" s="1"/>
  <c r="U11" i="16"/>
  <c r="U12" i="16"/>
  <c r="U13" i="16"/>
  <c r="U14" i="16"/>
  <c r="U10" i="16"/>
  <c r="O11" i="16"/>
  <c r="N11" i="16"/>
  <c r="O10" i="16"/>
  <c r="N10" i="16"/>
  <c r="P10" i="16" s="1"/>
  <c r="V20" i="16" l="1"/>
  <c r="W20" i="16" s="1"/>
  <c r="V16" i="16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P14" i="14" s="1"/>
  <c r="O13" i="14"/>
  <c r="N13" i="14"/>
  <c r="O12" i="14"/>
  <c r="P12" i="14" s="1"/>
  <c r="N12" i="14"/>
  <c r="U11" i="14"/>
  <c r="U12" i="14"/>
  <c r="U13" i="14"/>
  <c r="U14" i="14"/>
  <c r="U15" i="14"/>
  <c r="U16" i="14"/>
  <c r="U17" i="14"/>
  <c r="O11" i="14"/>
  <c r="N11" i="14"/>
  <c r="P11" i="14" s="1"/>
  <c r="V11" i="14" s="1"/>
  <c r="W11" i="14" s="1"/>
  <c r="P16" i="14"/>
  <c r="P17" i="14"/>
  <c r="O10" i="14"/>
  <c r="N10" i="14"/>
  <c r="P10" i="14" s="1"/>
  <c r="U10" i="14"/>
  <c r="V12" i="14" l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P11" i="13" s="1"/>
  <c r="O10" i="13"/>
  <c r="N10" i="13"/>
  <c r="P10" i="13" s="1"/>
  <c r="U14" i="13"/>
  <c r="U13" i="13"/>
  <c r="P13" i="13"/>
  <c r="V13" i="13" s="1"/>
  <c r="W13" i="13" s="1"/>
  <c r="U12" i="13"/>
  <c r="U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20" i="12" l="1"/>
  <c r="W20" i="12" s="1"/>
  <c r="V11" i="12"/>
  <c r="W11" i="12" s="1"/>
  <c r="O14" i="11"/>
  <c r="N14" i="11"/>
  <c r="P14" i="11" s="1"/>
  <c r="O13" i="11"/>
  <c r="N13" i="11"/>
  <c r="P13" i="11" s="1"/>
  <c r="O12" i="11"/>
  <c r="N12" i="11"/>
  <c r="P12" i="11" s="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P16" i="10" s="1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9" i="10"/>
  <c r="P21" i="10"/>
  <c r="P24" i="10"/>
  <c r="P25" i="10"/>
  <c r="P27" i="10"/>
  <c r="O11" i="10"/>
  <c r="N11" i="10"/>
  <c r="P11" i="10" s="1"/>
  <c r="O10" i="10"/>
  <c r="N10" i="10"/>
  <c r="V23" i="10" l="1"/>
  <c r="W23" i="10" s="1"/>
  <c r="V28" i="10"/>
  <c r="W28" i="10" s="1"/>
  <c r="V24" i="10"/>
  <c r="W24" i="10" s="1"/>
  <c r="P12" i="10"/>
  <c r="V12" i="10" s="1"/>
  <c r="W12" i="10" s="1"/>
  <c r="P18" i="10"/>
  <c r="V18" i="10" s="1"/>
  <c r="W18" i="10" s="1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N28" i="9"/>
  <c r="O27" i="9"/>
  <c r="N27" i="9"/>
  <c r="P29" i="9" l="1"/>
  <c r="O26" i="9"/>
  <c r="N26" i="9"/>
  <c r="P26" i="9" s="1"/>
  <c r="O25" i="9"/>
  <c r="N25" i="9"/>
  <c r="P25" i="9" s="1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0" i="9" l="1"/>
  <c r="W30" i="9" s="1"/>
  <c r="V23" i="9"/>
  <c r="W23" i="9" s="1"/>
  <c r="V31" i="9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P17" i="9" s="1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P23" i="8" s="1"/>
  <c r="U21" i="8"/>
  <c r="U22" i="8"/>
  <c r="U23" i="8"/>
  <c r="U24" i="8"/>
  <c r="U25" i="8"/>
  <c r="U26" i="8"/>
  <c r="O22" i="8"/>
  <c r="N22" i="8"/>
  <c r="O21" i="8"/>
  <c r="P21" i="8" s="1"/>
  <c r="V21" i="8" s="1"/>
  <c r="W21" i="8" s="1"/>
  <c r="N21" i="8"/>
  <c r="O20" i="8"/>
  <c r="N20" i="8"/>
  <c r="O19" i="8"/>
  <c r="N19" i="8"/>
  <c r="P19" i="8" s="1"/>
  <c r="O18" i="8"/>
  <c r="N18" i="8"/>
  <c r="O17" i="8"/>
  <c r="N17" i="8"/>
  <c r="O16" i="8"/>
  <c r="P16" i="8" s="1"/>
  <c r="N16" i="8"/>
  <c r="O15" i="8"/>
  <c r="N15" i="8"/>
  <c r="P15" i="8" s="1"/>
  <c r="O14" i="8"/>
  <c r="N14" i="8"/>
  <c r="O13" i="8"/>
  <c r="P13" i="8" s="1"/>
  <c r="N13" i="8"/>
  <c r="O12" i="8"/>
  <c r="N12" i="8"/>
  <c r="O11" i="8"/>
  <c r="N11" i="8"/>
  <c r="P11" i="8" s="1"/>
  <c r="U10" i="8"/>
  <c r="U11" i="8"/>
  <c r="U12" i="8"/>
  <c r="U13" i="8"/>
  <c r="U14" i="8"/>
  <c r="U15" i="8"/>
  <c r="U16" i="8"/>
  <c r="U17" i="8"/>
  <c r="U18" i="8"/>
  <c r="U19" i="8"/>
  <c r="U20" i="8"/>
  <c r="P12" i="8"/>
  <c r="O10" i="8"/>
  <c r="N10" i="8"/>
  <c r="P26" i="8" l="1"/>
  <c r="P14" i="8"/>
  <c r="P10" i="8"/>
  <c r="P22" i="8"/>
  <c r="V22" i="8" s="1"/>
  <c r="W22" i="8" s="1"/>
  <c r="P24" i="8"/>
  <c r="P17" i="8"/>
  <c r="V26" i="8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O20" i="7"/>
  <c r="N20" i="7"/>
  <c r="O19" i="7"/>
  <c r="N19" i="7"/>
  <c r="O18" i="7"/>
  <c r="N18" i="7"/>
  <c r="O17" i="7"/>
  <c r="N17" i="7"/>
  <c r="O16" i="7"/>
  <c r="N16" i="7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O10" i="7"/>
  <c r="N10" i="7"/>
  <c r="P19" i="7" l="1"/>
  <c r="V22" i="7"/>
  <c r="W22" i="7" s="1"/>
  <c r="P11" i="7"/>
  <c r="P16" i="7"/>
  <c r="V16" i="7" s="1"/>
  <c r="W16" i="7" s="1"/>
  <c r="P20" i="7"/>
  <c r="V20" i="7" s="1"/>
  <c r="W20" i="7" s="1"/>
  <c r="V19" i="7"/>
  <c r="W19" i="7" s="1"/>
  <c r="P17" i="7"/>
  <c r="V17" i="7" s="1"/>
  <c r="W17" i="7" s="1"/>
  <c r="P18" i="7"/>
  <c r="V18" i="7" s="1"/>
  <c r="W18" i="7" s="1"/>
  <c r="V21" i="7"/>
  <c r="W21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<sst xmlns="http://schemas.openxmlformats.org/spreadsheetml/2006/main" count="7540" uniqueCount="692">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</sst>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39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8" fillId="2" borderId="0" applyNumberFormat="0" applyFont="0" applyBorder="0" applyProtection="0"/>
    <xf numFmtId="0" fontId="29" fillId="0" borderId="0" applyNumberFormat="0" applyBorder="0" applyProtection="0">
      <alignment horizontal="center"/>
    </xf>
    <xf numFmtId="0" fontId="29" fillId="0" borderId="0" applyNumberFormat="0" applyBorder="0" applyProtection="0">
      <alignment horizontal="center" textRotation="90"/>
    </xf>
    <xf numFmtId="0" fontId="30" fillId="0" borderId="0" applyNumberFormat="0" applyBorder="0" applyProtection="0"/>
    <xf numFmtId="166" fontId="30" fillId="0" borderId="0" applyBorder="0" applyProtection="0"/>
    <xf numFmtId="0" fontId="27" fillId="0" borderId="0"/>
    <xf numFmtId="44" fontId="28" fillId="0" borderId="0" applyFont="0" applyFill="0" applyBorder="0" applyAlignment="0" applyProtection="0"/>
    <xf numFmtId="0" fontId="24" fillId="0" borderId="0"/>
  </cellStyleXfs>
  <cellXfs count="204">
    <xf numFmtId="0" fontId="0" fillId="0" borderId="0" xfId="0"/>
    <xf numFmtId="0" fontId="0" fillId="3" borderId="0" xfId="0" applyFill="1"/>
    <xf numFmtId="0" fontId="36" fillId="3" borderId="0" xfId="0" applyFont="1" applyFill="1"/>
    <xf numFmtId="0" fontId="37" fillId="3" borderId="0" xfId="0" applyFont="1" applyFill="1"/>
    <xf numFmtId="0" fontId="37" fillId="0" borderId="0" xfId="0" applyFont="1"/>
    <xf numFmtId="0" fontId="34" fillId="3" borderId="0" xfId="0" applyFont="1" applyFill="1"/>
    <xf numFmtId="0" fontId="32" fillId="3" borderId="0" xfId="0" applyFont="1" applyFill="1"/>
    <xf numFmtId="0" fontId="35" fillId="3" borderId="0" xfId="0" applyFont="1" applyFill="1"/>
    <xf numFmtId="165" fontId="31" fillId="0" borderId="1" xfId="0" applyNumberFormat="1" applyFont="1" applyBorder="1" applyAlignment="1">
      <alignment horizontal="right"/>
    </xf>
    <xf numFmtId="0" fontId="0" fillId="5" borderId="0" xfId="0" applyFill="1"/>
    <xf numFmtId="0" fontId="33" fillId="5" borderId="0" xfId="0" applyFont="1" applyFill="1" applyAlignment="1">
      <alignment horizontal="center"/>
    </xf>
    <xf numFmtId="164" fontId="33" fillId="5" borderId="0" xfId="0" applyNumberFormat="1" applyFont="1" applyFill="1" applyAlignment="1">
      <alignment horizontal="center"/>
    </xf>
    <xf numFmtId="0" fontId="38" fillId="3" borderId="1" xfId="0" applyFont="1" applyFill="1" applyBorder="1" applyAlignment="1">
      <alignment horizontal="center" vertical="top"/>
    </xf>
    <xf numFmtId="0" fontId="38" fillId="0" borderId="1" xfId="0" applyFont="1" applyBorder="1" applyAlignment="1">
      <alignment horizontal="center" vertical="top"/>
    </xf>
    <xf numFmtId="0" fontId="38" fillId="3" borderId="1" xfId="0" applyFont="1" applyFill="1" applyBorder="1" applyAlignment="1">
      <alignment horizontal="center" vertical="top" wrapText="1"/>
    </xf>
    <xf numFmtId="164" fontId="38" fillId="3" borderId="1" xfId="0" applyNumberFormat="1" applyFont="1" applyFill="1" applyBorder="1" applyAlignment="1">
      <alignment horizontal="center" vertical="top"/>
    </xf>
    <xf numFmtId="14" fontId="38" fillId="3" borderId="1" xfId="0" applyNumberFormat="1" applyFont="1" applyFill="1" applyBorder="1" applyAlignment="1">
      <alignment horizontal="center" vertical="top"/>
    </xf>
    <xf numFmtId="14" fontId="38" fillId="3" borderId="2" xfId="0" applyNumberFormat="1" applyFont="1" applyFill="1" applyBorder="1" applyAlignment="1">
      <alignment horizontal="center" vertical="top"/>
    </xf>
    <xf numFmtId="0" fontId="37" fillId="0" borderId="1" xfId="0" applyFont="1" applyBorder="1" applyAlignment="1">
      <alignment horizontal="center" vertical="top"/>
    </xf>
    <xf numFmtId="0" fontId="38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164" fontId="38" fillId="3" borderId="1" xfId="0" applyNumberFormat="1" applyFont="1" applyFill="1" applyBorder="1" applyAlignment="1">
      <alignment horizontal="center" vertical="center"/>
    </xf>
    <xf numFmtId="14" fontId="38" fillId="3" borderId="1" xfId="0" applyNumberFormat="1" applyFont="1" applyFill="1" applyBorder="1" applyAlignment="1">
      <alignment horizontal="center" vertical="center"/>
    </xf>
    <xf numFmtId="167" fontId="38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8" fillId="3" borderId="1" xfId="0" applyNumberFormat="1" applyFont="1" applyFill="1" applyBorder="1" applyAlignment="1">
      <alignment horizontal="center" vertical="center"/>
    </xf>
    <xf numFmtId="0" fontId="38" fillId="6" borderId="1" xfId="0" applyFont="1" applyFill="1" applyBorder="1" applyAlignment="1">
      <alignment horizontal="center" vertical="center"/>
    </xf>
    <xf numFmtId="0" fontId="38" fillId="6" borderId="1" xfId="0" applyFont="1" applyFill="1" applyBorder="1" applyAlignment="1">
      <alignment horizontal="center" vertical="top"/>
    </xf>
    <xf numFmtId="49" fontId="38" fillId="6" borderId="1" xfId="0" applyNumberFormat="1" applyFont="1" applyFill="1" applyBorder="1" applyAlignment="1">
      <alignment horizontal="center" vertical="center"/>
    </xf>
    <xf numFmtId="0" fontId="38" fillId="7" borderId="1" xfId="0" applyFont="1" applyFill="1" applyBorder="1" applyAlignment="1">
      <alignment horizontal="center" vertical="center"/>
    </xf>
    <xf numFmtId="164" fontId="38" fillId="6" borderId="1" xfId="0" applyNumberFormat="1" applyFont="1" applyFill="1" applyBorder="1" applyAlignment="1">
      <alignment horizontal="center" vertical="center"/>
    </xf>
    <xf numFmtId="167" fontId="38" fillId="6" borderId="1" xfId="0" applyNumberFormat="1" applyFont="1" applyFill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top"/>
    </xf>
    <xf numFmtId="0" fontId="38" fillId="6" borderId="1" xfId="0" applyFont="1" applyFill="1" applyBorder="1" applyAlignment="1">
      <alignment horizontal="center" vertical="center" wrapText="1"/>
    </xf>
    <xf numFmtId="14" fontId="38" fillId="6" borderId="1" xfId="0" applyNumberFormat="1" applyFont="1" applyFill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0" fontId="38" fillId="6" borderId="1" xfId="0" applyFont="1" applyFill="1" applyBorder="1" applyAlignment="1">
      <alignment horizontal="center" vertical="top" wrapText="1"/>
    </xf>
    <xf numFmtId="14" fontId="38" fillId="6" borderId="4" xfId="0" applyNumberFormat="1" applyFont="1" applyFill="1" applyBorder="1" applyAlignment="1">
      <alignment horizontal="center" vertical="center"/>
    </xf>
    <xf numFmtId="164" fontId="38" fillId="6" borderId="5" xfId="0" applyNumberFormat="1" applyFont="1" applyFill="1" applyBorder="1" applyAlignment="1">
      <alignment horizontal="center" vertical="center"/>
    </xf>
    <xf numFmtId="0" fontId="38" fillId="6" borderId="5" xfId="0" applyFont="1" applyFill="1" applyBorder="1" applyAlignment="1">
      <alignment horizontal="center" vertical="center"/>
    </xf>
    <xf numFmtId="167" fontId="38" fillId="6" borderId="5" xfId="0" applyNumberFormat="1" applyFont="1" applyFill="1" applyBorder="1" applyAlignment="1">
      <alignment horizontal="center" vertical="center"/>
    </xf>
    <xf numFmtId="0" fontId="37" fillId="7" borderId="5" xfId="0" applyFont="1" applyFill="1" applyBorder="1" applyAlignment="1">
      <alignment horizontal="center" vertical="top"/>
    </xf>
    <xf numFmtId="164" fontId="38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38" fillId="6" borderId="3" xfId="0" applyNumberFormat="1" applyFont="1" applyFill="1" applyBorder="1" applyAlignment="1">
      <alignment horizontal="center" vertical="center"/>
    </xf>
    <xf numFmtId="167" fontId="38" fillId="6" borderId="3" xfId="0" applyNumberFormat="1" applyFont="1" applyFill="1" applyBorder="1" applyAlignment="1">
      <alignment horizontal="center" vertical="center"/>
    </xf>
    <xf numFmtId="0" fontId="38" fillId="6" borderId="3" xfId="0" applyFont="1" applyFill="1" applyBorder="1" applyAlignment="1">
      <alignment horizontal="center" vertical="center"/>
    </xf>
    <xf numFmtId="164" fontId="38" fillId="6" borderId="2" xfId="0" applyNumberFormat="1" applyFont="1" applyFill="1" applyBorder="1" applyAlignment="1">
      <alignment horizontal="center" vertical="center"/>
    </xf>
    <xf numFmtId="0" fontId="38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38" fillId="6" borderId="5" xfId="0" applyNumberFormat="1" applyFont="1" applyFill="1" applyBorder="1" applyAlignment="1">
      <alignment horizontal="center" vertical="center"/>
    </xf>
    <xf numFmtId="14" fontId="38" fillId="6" borderId="5" xfId="0" applyNumberFormat="1" applyFont="1" applyFill="1" applyBorder="1" applyAlignment="1">
      <alignment horizontal="center" vertical="center"/>
    </xf>
    <xf numFmtId="0" fontId="38" fillId="6" borderId="3" xfId="0" applyFont="1" applyFill="1" applyBorder="1" applyAlignment="1">
      <alignment horizontal="center" vertical="center" wrapText="1"/>
    </xf>
    <xf numFmtId="14" fontId="38" fillId="6" borderId="3" xfId="0" applyNumberFormat="1" applyFont="1" applyFill="1" applyBorder="1" applyAlignment="1">
      <alignment horizontal="center" vertical="center"/>
    </xf>
    <xf numFmtId="0" fontId="38" fillId="7" borderId="3" xfId="0" applyFont="1" applyFill="1" applyBorder="1" applyAlignment="1">
      <alignment horizontal="center" vertical="center"/>
    </xf>
    <xf numFmtId="49" fontId="38" fillId="6" borderId="3" xfId="0" applyNumberFormat="1" applyFont="1" applyFill="1" applyBorder="1" applyAlignment="1">
      <alignment horizontal="center" vertical="center"/>
    </xf>
    <xf numFmtId="164" fontId="38" fillId="6" borderId="15" xfId="0" applyNumberFormat="1" applyFont="1" applyFill="1" applyBorder="1" applyAlignment="1">
      <alignment horizontal="center" vertical="center"/>
    </xf>
    <xf numFmtId="164" fontId="38" fillId="6" borderId="17" xfId="0" applyNumberFormat="1" applyFont="1" applyFill="1" applyBorder="1" applyAlignment="1">
      <alignment horizontal="center" vertical="center"/>
    </xf>
    <xf numFmtId="168" fontId="38" fillId="6" borderId="3" xfId="0" applyNumberFormat="1" applyFont="1" applyFill="1" applyBorder="1" applyAlignment="1">
      <alignment horizontal="center" vertical="center"/>
    </xf>
    <xf numFmtId="167" fontId="38" fillId="6" borderId="15" xfId="0" applyNumberFormat="1" applyFont="1" applyFill="1" applyBorder="1" applyAlignment="1">
      <alignment horizontal="center" vertical="center"/>
    </xf>
    <xf numFmtId="0" fontId="38" fillId="3" borderId="2" xfId="0" applyFont="1" applyFill="1" applyBorder="1" applyAlignment="1">
      <alignment horizontal="center" vertical="center" wrapText="1"/>
    </xf>
    <xf numFmtId="14" fontId="38" fillId="6" borderId="1" xfId="0" applyNumberFormat="1" applyFont="1" applyFill="1" applyBorder="1" applyAlignment="1">
      <alignment horizontal="center" vertical="center" wrapText="1"/>
    </xf>
    <xf numFmtId="44" fontId="38" fillId="6" borderId="1" xfId="7" applyFont="1" applyFill="1" applyBorder="1" applyAlignment="1">
      <alignment horizontal="center" vertical="center" wrapText="1"/>
    </xf>
    <xf numFmtId="0" fontId="38" fillId="3" borderId="5" xfId="0" applyFont="1" applyFill="1" applyBorder="1" applyAlignment="1">
      <alignment horizontal="center" vertical="center" wrapText="1"/>
    </xf>
    <xf numFmtId="0" fontId="38" fillId="6" borderId="5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vertical="center" wrapText="1"/>
    </xf>
    <xf numFmtId="14" fontId="38" fillId="6" borderId="5" xfId="0" applyNumberFormat="1" applyFont="1" applyFill="1" applyBorder="1" applyAlignment="1">
      <alignment horizontal="center" vertical="center" wrapText="1"/>
    </xf>
    <xf numFmtId="44" fontId="38" fillId="6" borderId="5" xfId="7" applyFont="1" applyFill="1" applyBorder="1" applyAlignment="1">
      <alignment horizontal="center" vertical="center" wrapText="1"/>
    </xf>
    <xf numFmtId="14" fontId="38" fillId="6" borderId="3" xfId="0" applyNumberFormat="1" applyFont="1" applyFill="1" applyBorder="1" applyAlignment="1">
      <alignment horizontal="center" vertical="center" wrapText="1"/>
    </xf>
    <xf numFmtId="44" fontId="38" fillId="6" borderId="3" xfId="7" applyFont="1" applyFill="1" applyBorder="1" applyAlignment="1">
      <alignment horizontal="center" vertical="center" wrapText="1"/>
    </xf>
    <xf numFmtId="0" fontId="38" fillId="6" borderId="19" xfId="0" applyFont="1" applyFill="1" applyBorder="1" applyAlignment="1">
      <alignment horizontal="center" vertical="center" wrapText="1"/>
    </xf>
    <xf numFmtId="165" fontId="31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26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4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4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4" fillId="0" borderId="0" xfId="8" applyAlignment="1">
      <alignment horizontal="center" vertical="center"/>
    </xf>
    <xf numFmtId="0" fontId="38" fillId="6" borderId="13" xfId="0" applyFont="1" applyFill="1" applyBorder="1" applyAlignment="1">
      <alignment horizontal="center" vertical="center" wrapText="1"/>
    </xf>
    <xf numFmtId="169" fontId="26" fillId="0" borderId="3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49" fontId="38" fillId="6" borderId="13" xfId="0" applyNumberFormat="1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 wrapText="1"/>
    </xf>
    <xf numFmtId="14" fontId="38" fillId="6" borderId="13" xfId="0" applyNumberFormat="1" applyFont="1" applyFill="1" applyBorder="1" applyAlignment="1">
      <alignment horizontal="center" vertical="center" wrapText="1"/>
    </xf>
    <xf numFmtId="169" fontId="26" fillId="0" borderId="13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8" fillId="6" borderId="1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" fontId="0" fillId="0" borderId="0" xfId="0" applyNumberFormat="1"/>
    <xf numFmtId="0" fontId="10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1" fillId="0" borderId="1" xfId="0" applyFont="1" applyBorder="1"/>
    <xf numFmtId="0" fontId="33" fillId="4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/>
    </xf>
    <xf numFmtId="164" fontId="33" fillId="5" borderId="1" xfId="0" applyNumberFormat="1" applyFont="1" applyFill="1" applyBorder="1" applyAlignment="1">
      <alignment horizontal="center"/>
    </xf>
    <xf numFmtId="164" fontId="38" fillId="6" borderId="3" xfId="0" applyNumberFormat="1" applyFont="1" applyFill="1" applyBorder="1" applyAlignment="1">
      <alignment horizontal="center" vertical="center"/>
    </xf>
    <xf numFmtId="164" fontId="38" fillId="6" borderId="9" xfId="0" applyNumberFormat="1" applyFont="1" applyFill="1" applyBorder="1" applyAlignment="1">
      <alignment horizontal="center" vertical="center"/>
    </xf>
    <xf numFmtId="164" fontId="38" fillId="6" borderId="10" xfId="0" applyNumberFormat="1" applyFont="1" applyFill="1" applyBorder="1" applyAlignment="1">
      <alignment horizontal="center" vertical="center"/>
    </xf>
    <xf numFmtId="0" fontId="37" fillId="7" borderId="3" xfId="0" applyFont="1" applyFill="1" applyBorder="1" applyAlignment="1">
      <alignment horizontal="center" vertical="top"/>
    </xf>
    <xf numFmtId="0" fontId="38" fillId="6" borderId="7" xfId="0" applyFont="1" applyFill="1" applyBorder="1" applyAlignment="1">
      <alignment horizontal="center" vertical="center"/>
    </xf>
    <xf numFmtId="0" fontId="38" fillId="6" borderId="8" xfId="0" applyFont="1" applyFill="1" applyBorder="1" applyAlignment="1">
      <alignment horizontal="center" vertical="center"/>
    </xf>
    <xf numFmtId="0" fontId="38" fillId="6" borderId="3" xfId="0" applyFont="1" applyFill="1" applyBorder="1" applyAlignment="1">
      <alignment horizontal="center" vertical="center"/>
    </xf>
    <xf numFmtId="167" fontId="38" fillId="6" borderId="3" xfId="0" applyNumberFormat="1" applyFont="1" applyFill="1" applyBorder="1" applyAlignment="1">
      <alignment horizontal="center" vertical="center"/>
    </xf>
    <xf numFmtId="49" fontId="38" fillId="6" borderId="5" xfId="0" applyNumberFormat="1" applyFont="1" applyFill="1" applyBorder="1" applyAlignment="1">
      <alignment horizontal="center" vertical="center"/>
    </xf>
    <xf numFmtId="49" fontId="38" fillId="6" borderId="6" xfId="0" applyNumberFormat="1" applyFont="1" applyFill="1" applyBorder="1" applyAlignment="1">
      <alignment horizontal="center" vertical="center"/>
    </xf>
    <xf numFmtId="0" fontId="38" fillId="3" borderId="5" xfId="0" applyFont="1" applyFill="1" applyBorder="1" applyAlignment="1">
      <alignment horizontal="center" vertical="center" wrapText="1"/>
    </xf>
    <xf numFmtId="0" fontId="38" fillId="3" borderId="6" xfId="0" applyFont="1" applyFill="1" applyBorder="1" applyAlignment="1">
      <alignment horizontal="center" vertical="center" wrapText="1"/>
    </xf>
    <xf numFmtId="0" fontId="38" fillId="6" borderId="5" xfId="0" applyFont="1" applyFill="1" applyBorder="1" applyAlignment="1">
      <alignment horizontal="center" vertical="center" wrapText="1"/>
    </xf>
    <xf numFmtId="0" fontId="38" fillId="6" borderId="6" xfId="0" applyFont="1" applyFill="1" applyBorder="1" applyAlignment="1">
      <alignment horizontal="center" vertical="center" wrapText="1"/>
    </xf>
    <xf numFmtId="0" fontId="38" fillId="6" borderId="5" xfId="0" applyFont="1" applyFill="1" applyBorder="1" applyAlignment="1">
      <alignment horizontal="center" vertical="center"/>
    </xf>
    <xf numFmtId="0" fontId="38" fillId="6" borderId="6" xfId="0" applyFont="1" applyFill="1" applyBorder="1" applyAlignment="1">
      <alignment horizontal="center" vertical="center"/>
    </xf>
    <xf numFmtId="0" fontId="37" fillId="7" borderId="5" xfId="0" applyFont="1" applyFill="1" applyBorder="1" applyAlignment="1">
      <alignment horizontal="center" vertical="top"/>
    </xf>
    <xf numFmtId="0" fontId="37" fillId="7" borderId="6" xfId="0" applyFont="1" applyFill="1" applyBorder="1" applyAlignment="1">
      <alignment horizontal="center" vertical="top"/>
    </xf>
    <xf numFmtId="164" fontId="38" fillId="6" borderId="5" xfId="0" applyNumberFormat="1" applyFont="1" applyFill="1" applyBorder="1" applyAlignment="1">
      <alignment horizontal="center" vertical="center"/>
    </xf>
    <xf numFmtId="164" fontId="38" fillId="6" borderId="6" xfId="0" applyNumberFormat="1" applyFont="1" applyFill="1" applyBorder="1" applyAlignment="1">
      <alignment horizontal="center" vertical="center"/>
    </xf>
    <xf numFmtId="167" fontId="38" fillId="6" borderId="5" xfId="0" applyNumberFormat="1" applyFont="1" applyFill="1" applyBorder="1" applyAlignment="1">
      <alignment horizontal="center" vertical="center"/>
    </xf>
    <xf numFmtId="167" fontId="38" fillId="6" borderId="6" xfId="0" applyNumberFormat="1" applyFont="1" applyFill="1" applyBorder="1" applyAlignment="1">
      <alignment horizontal="center" vertical="center"/>
    </xf>
    <xf numFmtId="14" fontId="38" fillId="6" borderId="5" xfId="0" applyNumberFormat="1" applyFont="1" applyFill="1" applyBorder="1" applyAlignment="1">
      <alignment horizontal="center" vertical="center"/>
    </xf>
    <xf numFmtId="14" fontId="38" fillId="6" borderId="6" xfId="0" applyNumberFormat="1" applyFont="1" applyFill="1" applyBorder="1" applyAlignment="1">
      <alignment horizontal="center" vertical="center"/>
    </xf>
    <xf numFmtId="14" fontId="38" fillId="6" borderId="3" xfId="0" applyNumberFormat="1" applyFont="1" applyFill="1" applyBorder="1" applyAlignment="1">
      <alignment horizontal="center" vertical="center"/>
    </xf>
    <xf numFmtId="0" fontId="38" fillId="6" borderId="13" xfId="0" applyFont="1" applyFill="1" applyBorder="1" applyAlignment="1">
      <alignment horizontal="center" vertical="center" wrapText="1"/>
    </xf>
    <xf numFmtId="0" fontId="38" fillId="6" borderId="14" xfId="0" applyFont="1" applyFill="1" applyBorder="1" applyAlignment="1">
      <alignment horizontal="center" vertical="center" wrapText="1"/>
    </xf>
    <xf numFmtId="168" fontId="38" fillId="6" borderId="3" xfId="0" applyNumberFormat="1" applyFont="1" applyFill="1" applyBorder="1" applyAlignment="1">
      <alignment horizontal="center" vertical="center"/>
    </xf>
    <xf numFmtId="167" fontId="38" fillId="6" borderId="15" xfId="0" applyNumberFormat="1" applyFont="1" applyFill="1" applyBorder="1" applyAlignment="1">
      <alignment horizontal="center" vertical="center"/>
    </xf>
    <xf numFmtId="167" fontId="38" fillId="6" borderId="16" xfId="0" applyNumberFormat="1" applyFont="1" applyFill="1" applyBorder="1" applyAlignment="1">
      <alignment horizontal="center" vertical="center"/>
    </xf>
    <xf numFmtId="164" fontId="38" fillId="6" borderId="12" xfId="0" applyNumberFormat="1" applyFont="1" applyFill="1" applyBorder="1" applyAlignment="1">
      <alignment horizontal="center" vertical="center"/>
    </xf>
    <xf numFmtId="164" fontId="38" fillId="6" borderId="17" xfId="0" applyNumberFormat="1" applyFont="1" applyFill="1" applyBorder="1" applyAlignment="1">
      <alignment horizontal="center" vertical="center"/>
    </xf>
    <xf numFmtId="164" fontId="38" fillId="6" borderId="18" xfId="0" applyNumberFormat="1" applyFont="1" applyFill="1" applyBorder="1" applyAlignment="1">
      <alignment horizontal="center" vertical="center"/>
    </xf>
    <xf numFmtId="164" fontId="38" fillId="6" borderId="15" xfId="0" applyNumberFormat="1" applyFont="1" applyFill="1" applyBorder="1" applyAlignment="1">
      <alignment horizontal="center" vertical="center"/>
    </xf>
    <xf numFmtId="164" fontId="38" fillId="6" borderId="16" xfId="0" applyNumberFormat="1" applyFont="1" applyFill="1" applyBorder="1" applyAlignment="1">
      <alignment horizontal="center" vertical="center"/>
    </xf>
    <xf numFmtId="49" fontId="38" fillId="6" borderId="3" xfId="0" applyNumberFormat="1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 wrapText="1"/>
    </xf>
    <xf numFmtId="0" fontId="38" fillId="6" borderId="3" xfId="0" applyFont="1" applyFill="1" applyBorder="1" applyAlignment="1">
      <alignment horizontal="center" vertical="center" wrapText="1"/>
    </xf>
    <xf numFmtId="0" fontId="38" fillId="7" borderId="3" xfId="0" applyFont="1" applyFill="1" applyBorder="1" applyAlignment="1">
      <alignment horizontal="center" vertical="center"/>
    </xf>
    <xf numFmtId="44" fontId="38" fillId="6" borderId="3" xfId="7" applyFont="1" applyFill="1" applyBorder="1" applyAlignment="1">
      <alignment horizontal="center" vertical="center" wrapText="1"/>
    </xf>
    <xf numFmtId="0" fontId="38" fillId="6" borderId="19" xfId="0" applyFont="1" applyFill="1" applyBorder="1" applyAlignment="1">
      <alignment horizontal="center" vertical="center" wrapText="1"/>
    </xf>
    <xf numFmtId="44" fontId="38" fillId="6" borderId="15" xfId="7" applyFont="1" applyFill="1" applyBorder="1" applyAlignment="1">
      <alignment horizontal="center" vertical="center" wrapText="1"/>
    </xf>
    <xf numFmtId="44" fontId="38" fillId="6" borderId="16" xfId="7" applyFont="1" applyFill="1" applyBorder="1" applyAlignment="1">
      <alignment horizontal="center" vertical="center" wrapText="1"/>
    </xf>
    <xf numFmtId="44" fontId="38" fillId="6" borderId="20" xfId="7" applyFont="1" applyFill="1" applyBorder="1" applyAlignment="1">
      <alignment horizontal="center" vertical="center" wrapText="1"/>
    </xf>
    <xf numFmtId="44" fontId="38" fillId="6" borderId="5" xfId="7" applyFont="1" applyFill="1" applyBorder="1" applyAlignment="1">
      <alignment horizontal="center" vertical="center" wrapText="1"/>
    </xf>
    <xf numFmtId="44" fontId="38" fillId="6" borderId="12" xfId="7" applyFont="1" applyFill="1" applyBorder="1" applyAlignment="1">
      <alignment horizontal="center" vertical="center" wrapText="1"/>
    </xf>
    <xf numFmtId="44" fontId="38" fillId="6" borderId="6" xfId="7" applyFont="1" applyFill="1" applyBorder="1" applyAlignment="1">
      <alignment horizontal="center" vertical="center" wrapText="1"/>
    </xf>
    <xf numFmtId="44" fontId="38" fillId="6" borderId="17" xfId="7" applyFont="1" applyFill="1" applyBorder="1" applyAlignment="1">
      <alignment horizontal="center" vertical="center" wrapText="1"/>
    </xf>
    <xf numFmtId="44" fontId="38" fillId="6" borderId="18" xfId="7" applyFont="1" applyFill="1" applyBorder="1" applyAlignment="1">
      <alignment horizontal="center" vertical="center" wrapText="1"/>
    </xf>
    <xf numFmtId="44" fontId="38" fillId="6" borderId="21" xfId="7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/>
    </xf>
    <xf numFmtId="0" fontId="33" fillId="4" borderId="7" xfId="0" applyFont="1" applyFill="1" applyBorder="1" applyAlignment="1">
      <alignment horizontal="center"/>
    </xf>
    <xf numFmtId="0" fontId="33" fillId="5" borderId="5" xfId="0" applyFont="1" applyFill="1" applyBorder="1" applyAlignment="1">
      <alignment horizontal="center"/>
    </xf>
    <xf numFmtId="164" fontId="33" fillId="5" borderId="5" xfId="0" applyNumberFormat="1" applyFont="1" applyFill="1" applyBorder="1" applyAlignment="1">
      <alignment horizontal="center"/>
    </xf>
    <xf numFmtId="0" fontId="33" fillId="4" borderId="5" xfId="0" applyFont="1" applyFill="1" applyBorder="1" applyAlignment="1">
      <alignment horizontal="center"/>
    </xf>
    <xf numFmtId="44" fontId="38" fillId="6" borderId="13" xfId="7" applyFont="1" applyFill="1" applyBorder="1" applyAlignment="1">
      <alignment horizontal="center" vertical="center" wrapText="1"/>
    </xf>
    <xf numFmtId="44" fontId="38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42917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43252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43282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143" t="s">
        <v>279</v>
      </c>
      <c r="B22" s="143" t="s">
        <v>279</v>
      </c>
      <c r="C22" s="145" t="s">
        <v>75</v>
      </c>
      <c r="D22" s="139" t="s">
        <v>104</v>
      </c>
      <c r="E22" s="141" t="s">
        <v>88</v>
      </c>
      <c r="F22" s="143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35">
        <v>0</v>
      </c>
      <c r="R22" s="131">
        <v>0</v>
      </c>
      <c r="S22" s="137">
        <v>0</v>
      </c>
      <c r="T22" s="131">
        <v>0</v>
      </c>
      <c r="U22" s="138">
        <f t="shared" si="1"/>
        <v>0</v>
      </c>
      <c r="V22" s="131">
        <f>P22+P23</f>
        <v>1406.06</v>
      </c>
      <c r="W22" s="132">
        <f t="shared" si="3"/>
        <v>1406.06</v>
      </c>
      <c r="X22" s="134"/>
    </row>
    <row r="23" spans="1:24" ht="38.25" customHeight="1" x14ac:dyDescent="0.2">
      <c r="A23" s="144"/>
      <c r="B23" s="144"/>
      <c r="C23" s="146"/>
      <c r="D23" s="140"/>
      <c r="E23" s="142"/>
      <c r="F23" s="144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36"/>
      <c r="R23" s="131"/>
      <c r="S23" s="137"/>
      <c r="T23" s="131"/>
      <c r="U23" s="138"/>
      <c r="V23" s="131"/>
      <c r="W23" s="133"/>
      <c r="X23" s="134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43313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43344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143" t="s">
        <v>250</v>
      </c>
      <c r="B16" s="143" t="s">
        <v>250</v>
      </c>
      <c r="C16" s="145" t="s">
        <v>319</v>
      </c>
      <c r="D16" s="139" t="s">
        <v>324</v>
      </c>
      <c r="E16" s="141" t="s">
        <v>87</v>
      </c>
      <c r="F16" s="143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153">
        <v>43356</v>
      </c>
      <c r="M16" s="153">
        <v>43357</v>
      </c>
      <c r="N16" s="31">
        <f>1465.14/2</f>
        <v>732.57</v>
      </c>
      <c r="O16" s="31"/>
      <c r="P16" s="149">
        <f>N16+O17</f>
        <v>1465.14</v>
      </c>
      <c r="Q16" s="145">
        <v>2</v>
      </c>
      <c r="R16" s="149">
        <v>120</v>
      </c>
      <c r="S16" s="145">
        <v>0</v>
      </c>
      <c r="T16" s="149">
        <v>0</v>
      </c>
      <c r="U16" s="151">
        <f t="shared" si="1"/>
        <v>240</v>
      </c>
      <c r="V16" s="149">
        <f t="shared" si="2"/>
        <v>1705.14</v>
      </c>
      <c r="W16" s="149">
        <f t="shared" si="3"/>
        <v>1705.14</v>
      </c>
      <c r="X16" s="147"/>
    </row>
    <row r="17" spans="1:24" ht="14.25" x14ac:dyDescent="0.2">
      <c r="A17" s="144"/>
      <c r="B17" s="144"/>
      <c r="C17" s="146"/>
      <c r="D17" s="140"/>
      <c r="E17" s="142"/>
      <c r="F17" s="144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154"/>
      <c r="M17" s="154"/>
      <c r="N17" s="31"/>
      <c r="O17" s="31">
        <f>1465.14/2</f>
        <v>732.57</v>
      </c>
      <c r="P17" s="150"/>
      <c r="Q17" s="146"/>
      <c r="R17" s="150"/>
      <c r="S17" s="146"/>
      <c r="T17" s="150"/>
      <c r="U17" s="152"/>
      <c r="V17" s="150"/>
      <c r="W17" s="150"/>
      <c r="X17" s="148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43374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43405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.25" x14ac:dyDescent="0.2">
      <c r="A21" s="156" t="s">
        <v>372</v>
      </c>
      <c r="B21" s="156" t="s">
        <v>372</v>
      </c>
      <c r="C21" s="137" t="s">
        <v>75</v>
      </c>
      <c r="D21" s="166" t="s">
        <v>74</v>
      </c>
      <c r="E21" s="167" t="s">
        <v>88</v>
      </c>
      <c r="F21" s="168" t="s">
        <v>374</v>
      </c>
      <c r="G21" s="169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155">
        <v>43433</v>
      </c>
      <c r="M21" s="155">
        <v>43434</v>
      </c>
      <c r="N21" s="164">
        <f>1395.23/2</f>
        <v>697.61500000000001</v>
      </c>
      <c r="O21" s="162">
        <f>1395.23/2</f>
        <v>697.61500000000001</v>
      </c>
      <c r="P21" s="158">
        <f t="shared" si="0"/>
        <v>697.61500000000001</v>
      </c>
      <c r="Q21" s="137">
        <v>0</v>
      </c>
      <c r="R21" s="158">
        <v>0</v>
      </c>
      <c r="S21" s="137">
        <v>0</v>
      </c>
      <c r="T21" s="158">
        <v>0</v>
      </c>
      <c r="U21" s="159">
        <f t="shared" si="1"/>
        <v>0</v>
      </c>
      <c r="V21" s="149">
        <f t="shared" si="2"/>
        <v>697.61500000000001</v>
      </c>
      <c r="W21" s="162">
        <f t="shared" si="3"/>
        <v>697.61500000000001</v>
      </c>
      <c r="X21" s="155"/>
    </row>
    <row r="22" spans="1:24" ht="26.25" customHeight="1" x14ac:dyDescent="0.2">
      <c r="A22" s="157"/>
      <c r="B22" s="157"/>
      <c r="C22" s="137"/>
      <c r="D22" s="166"/>
      <c r="E22" s="167"/>
      <c r="F22" s="168"/>
      <c r="G22" s="169"/>
      <c r="H22" s="47" t="s">
        <v>38</v>
      </c>
      <c r="I22" s="45" t="s">
        <v>39</v>
      </c>
      <c r="J22" s="47" t="s">
        <v>111</v>
      </c>
      <c r="K22" s="45" t="s">
        <v>112</v>
      </c>
      <c r="L22" s="155"/>
      <c r="M22" s="155"/>
      <c r="N22" s="165"/>
      <c r="O22" s="163"/>
      <c r="P22" s="158">
        <f t="shared" si="0"/>
        <v>0</v>
      </c>
      <c r="Q22" s="137"/>
      <c r="R22" s="158"/>
      <c r="S22" s="137"/>
      <c r="T22" s="158"/>
      <c r="U22" s="160"/>
      <c r="V22" s="161"/>
      <c r="W22" s="163"/>
      <c r="X22" s="155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43435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43466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43497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43525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42948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43556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43586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43617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.25" x14ac:dyDescent="0.2">
      <c r="A21" s="156" t="s">
        <v>250</v>
      </c>
      <c r="B21" s="156" t="s">
        <v>250</v>
      </c>
      <c r="C21" s="168" t="s">
        <v>319</v>
      </c>
      <c r="D21" s="166"/>
      <c r="E21" s="167"/>
      <c r="F21" s="168" t="s">
        <v>458</v>
      </c>
      <c r="G21" s="168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170">
        <f>3129.35/2</f>
        <v>1564.675</v>
      </c>
      <c r="O21" s="170">
        <f>3129.35/2</f>
        <v>1564.675</v>
      </c>
      <c r="P21" s="170">
        <v>1925.28</v>
      </c>
      <c r="Q21" s="168">
        <v>2</v>
      </c>
      <c r="R21" s="170">
        <v>120</v>
      </c>
      <c r="S21" s="170">
        <v>0</v>
      </c>
      <c r="T21" s="170">
        <v>0</v>
      </c>
      <c r="U21" s="172">
        <f t="shared" ref="U21" si="4">(Q21*R21)+(S21*T21)</f>
        <v>240</v>
      </c>
      <c r="V21" s="175">
        <f t="shared" ref="V21" si="5">U21+P21</f>
        <v>2165.2799999999997</v>
      </c>
      <c r="W21" s="178">
        <f t="shared" si="3"/>
        <v>2165.2799999999997</v>
      </c>
      <c r="X21" s="170"/>
    </row>
    <row r="22" spans="1:24" ht="14.25" x14ac:dyDescent="0.2">
      <c r="A22" s="171"/>
      <c r="B22" s="171"/>
      <c r="C22" s="168"/>
      <c r="D22" s="166"/>
      <c r="E22" s="167"/>
      <c r="F22" s="168"/>
      <c r="G22" s="168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170"/>
      <c r="O22" s="170"/>
      <c r="P22" s="170"/>
      <c r="Q22" s="168"/>
      <c r="R22" s="170"/>
      <c r="S22" s="170"/>
      <c r="T22" s="170"/>
      <c r="U22" s="173"/>
      <c r="V22" s="176"/>
      <c r="W22" s="179"/>
      <c r="X22" s="170"/>
    </row>
    <row r="23" spans="1:24" ht="15" customHeight="1" x14ac:dyDescent="0.2">
      <c r="A23" s="157"/>
      <c r="B23" s="157"/>
      <c r="C23" s="168"/>
      <c r="D23" s="166"/>
      <c r="E23" s="167"/>
      <c r="F23" s="168"/>
      <c r="G23" s="168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170"/>
      <c r="O23" s="170"/>
      <c r="P23" s="170"/>
      <c r="Q23" s="168"/>
      <c r="R23" s="170"/>
      <c r="S23" s="170"/>
      <c r="T23" s="170"/>
      <c r="U23" s="174"/>
      <c r="V23" s="177"/>
      <c r="W23" s="180"/>
      <c r="X23" s="170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72">
        <v>43586</v>
      </c>
    </row>
    <row r="6" spans="1:47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47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81" t="s">
        <v>9</v>
      </c>
    </row>
    <row r="8" spans="1:47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8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8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 x14ac:dyDescent="0.2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 x14ac:dyDescent="0.2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 x14ac:dyDescent="0.2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8.25" x14ac:dyDescent="0.2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 x14ac:dyDescent="0.2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 x14ac:dyDescent="0.2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8.25" x14ac:dyDescent="0.2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8.25" x14ac:dyDescent="0.2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2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 x14ac:dyDescent="0.2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 x14ac:dyDescent="0.2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.5" x14ac:dyDescent="0.2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.5" x14ac:dyDescent="0.2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8.25" x14ac:dyDescent="0.2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.5" x14ac:dyDescent="0.2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2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1" x14ac:dyDescent="0.2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.5" x14ac:dyDescent="0.2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.5" x14ac:dyDescent="0.2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.5" x14ac:dyDescent="0.2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.5" x14ac:dyDescent="0.2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.5" x14ac:dyDescent="0.2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8.25" x14ac:dyDescent="0.2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.5" x14ac:dyDescent="0.2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.5" x14ac:dyDescent="0.2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.5" x14ac:dyDescent="0.2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8.25" x14ac:dyDescent="0.2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1" x14ac:dyDescent="0.2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72">
        <v>43586</v>
      </c>
    </row>
    <row r="6" spans="1:47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47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81" t="s">
        <v>9</v>
      </c>
    </row>
    <row r="8" spans="1:47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8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8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 x14ac:dyDescent="0.2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 x14ac:dyDescent="0.2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8.25" x14ac:dyDescent="0.2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.5" x14ac:dyDescent="0.2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8.25" x14ac:dyDescent="0.2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 x14ac:dyDescent="0.2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 x14ac:dyDescent="0.2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 x14ac:dyDescent="0.2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2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 x14ac:dyDescent="0.2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 x14ac:dyDescent="0.2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.5" x14ac:dyDescent="0.2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.5" x14ac:dyDescent="0.2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.5" x14ac:dyDescent="0.2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.5" x14ac:dyDescent="0.2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2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x14ac:dyDescent="0.2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x14ac:dyDescent="0.2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x14ac:dyDescent="0.2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x14ac:dyDescent="0.2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x14ac:dyDescent="0.2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x14ac:dyDescent="0.2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x14ac:dyDescent="0.2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x14ac:dyDescent="0.2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x14ac:dyDescent="0.2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x14ac:dyDescent="0.2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x14ac:dyDescent="0.2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x14ac:dyDescent="0.2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72">
        <v>43586</v>
      </c>
    </row>
    <row r="6" spans="1:47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47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81" t="s">
        <v>9</v>
      </c>
    </row>
    <row r="8" spans="1:47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8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8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8.25" x14ac:dyDescent="0.25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1" x14ac:dyDescent="0.2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 x14ac:dyDescent="0.25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0" x14ac:dyDescent="0.2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 x14ac:dyDescent="0.2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8.25" x14ac:dyDescent="0.2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 x14ac:dyDescent="0.2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 x14ac:dyDescent="0.2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2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8.25" x14ac:dyDescent="0.2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30" x14ac:dyDescent="0.2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.5" x14ac:dyDescent="0.2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.5" x14ac:dyDescent="0.2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.5" x14ac:dyDescent="0.2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.5" x14ac:dyDescent="0.2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.5" x14ac:dyDescent="0.2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1" x14ac:dyDescent="0.2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.5" x14ac:dyDescent="0.2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.5" x14ac:dyDescent="0.2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.5" x14ac:dyDescent="0.2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.5" x14ac:dyDescent="0.2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.5" x14ac:dyDescent="0.2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.5" x14ac:dyDescent="0.2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x14ac:dyDescent="0.2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x14ac:dyDescent="0.2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x14ac:dyDescent="0.2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x14ac:dyDescent="0.2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x14ac:dyDescent="0.2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72">
        <v>43586</v>
      </c>
    </row>
    <row r="6" spans="1:46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46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81" t="s">
        <v>9</v>
      </c>
    </row>
    <row r="8" spans="1:46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8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8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 x14ac:dyDescent="0.2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 x14ac:dyDescent="0.2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 x14ac:dyDescent="0.2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x14ac:dyDescent="0.2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 x14ac:dyDescent="0.2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.5" x14ac:dyDescent="0.2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2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.5" x14ac:dyDescent="0.2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8.25" x14ac:dyDescent="0.2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x14ac:dyDescent="0.2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.5" x14ac:dyDescent="0.2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.5" x14ac:dyDescent="0.2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.5" x14ac:dyDescent="0.2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.5" x14ac:dyDescent="0.2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x14ac:dyDescent="0.2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.5" x14ac:dyDescent="0.2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72">
        <v>43586</v>
      </c>
    </row>
    <row r="6" spans="1:46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46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81" t="s">
        <v>9</v>
      </c>
    </row>
    <row r="8" spans="1:46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8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8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x14ac:dyDescent="0.2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x14ac:dyDescent="0.2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 x14ac:dyDescent="0.2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.5" x14ac:dyDescent="0.2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 x14ac:dyDescent="0.2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72">
        <v>43586</v>
      </c>
    </row>
    <row r="6" spans="1:46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46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81" t="s">
        <v>9</v>
      </c>
    </row>
    <row r="8" spans="1:46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8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8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 x14ac:dyDescent="0.2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 x14ac:dyDescent="0.2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29"/>
      <c r="B4" s="129"/>
      <c r="C4" s="129"/>
      <c r="D4" s="129"/>
      <c r="E4" s="129"/>
      <c r="F4" s="129"/>
      <c r="G4" s="129"/>
      <c r="H4" s="10" t="s">
        <v>27</v>
      </c>
      <c r="I4" s="10" t="s">
        <v>28</v>
      </c>
      <c r="J4" s="10" t="s">
        <v>27</v>
      </c>
      <c r="K4" s="11" t="s">
        <v>29</v>
      </c>
      <c r="L4" s="129"/>
      <c r="M4" s="129"/>
      <c r="N4" s="130"/>
      <c r="O4" s="130"/>
      <c r="P4" s="130"/>
      <c r="Q4" s="10" t="s">
        <v>2</v>
      </c>
      <c r="R4" s="11" t="s">
        <v>30</v>
      </c>
      <c r="S4" s="10" t="s">
        <v>2</v>
      </c>
      <c r="T4" s="11" t="s">
        <v>30</v>
      </c>
      <c r="U4" s="129"/>
      <c r="V4" s="130"/>
      <c r="W4" s="128"/>
      <c r="X4" s="182"/>
    </row>
    <row r="5" spans="1:24" ht="15" x14ac:dyDescent="0.2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15" x14ac:dyDescent="0.2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.5" x14ac:dyDescent="0.2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5.5" x14ac:dyDescent="0.2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8.25" x14ac:dyDescent="0.2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8.25" x14ac:dyDescent="0.2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5.5" x14ac:dyDescent="0.2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5.5" x14ac:dyDescent="0.2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2">
      <c r="Q18" s="93"/>
    </row>
    <row r="19" spans="3:17" x14ac:dyDescent="0.2">
      <c r="Q19" s="93"/>
    </row>
    <row r="20" spans="3:17" x14ac:dyDescent="0.2">
      <c r="Q20" s="93"/>
    </row>
    <row r="21" spans="3:17" x14ac:dyDescent="0.2">
      <c r="Q21" s="93"/>
    </row>
    <row r="23" spans="3:17" ht="25.5" x14ac:dyDescent="0.2">
      <c r="C23" s="29"/>
      <c r="D23" s="20" t="s">
        <v>561</v>
      </c>
    </row>
    <row r="24" spans="3:17" ht="51" x14ac:dyDescent="0.2">
      <c r="C24" s="87"/>
      <c r="D24" s="88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42979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29"/>
      <c r="B4" s="129"/>
      <c r="C4" s="129"/>
      <c r="D4" s="129"/>
      <c r="E4" s="129"/>
      <c r="F4" s="129"/>
      <c r="G4" s="129"/>
      <c r="H4" s="10" t="s">
        <v>27</v>
      </c>
      <c r="I4" s="10" t="s">
        <v>28</v>
      </c>
      <c r="J4" s="10" t="s">
        <v>27</v>
      </c>
      <c r="K4" s="11" t="s">
        <v>29</v>
      </c>
      <c r="L4" s="129"/>
      <c r="M4" s="129"/>
      <c r="N4" s="130"/>
      <c r="O4" s="130"/>
      <c r="P4" s="130"/>
      <c r="Q4" s="10" t="s">
        <v>2</v>
      </c>
      <c r="R4" s="11" t="s">
        <v>30</v>
      </c>
      <c r="S4" s="10" t="s">
        <v>2</v>
      </c>
      <c r="T4" s="11" t="s">
        <v>30</v>
      </c>
      <c r="U4" s="129"/>
      <c r="V4" s="130"/>
      <c r="W4" s="128"/>
      <c r="X4" s="182"/>
    </row>
    <row r="5" spans="1:24" ht="25.5" x14ac:dyDescent="0.2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8.25" x14ac:dyDescent="0.2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8.25" x14ac:dyDescent="0.2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  <row r="16" spans="1:24" x14ac:dyDescent="0.2">
      <c r="Q16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29"/>
      <c r="B4" s="129"/>
      <c r="C4" s="129"/>
      <c r="D4" s="129"/>
      <c r="E4" s="129"/>
      <c r="F4" s="129"/>
      <c r="G4" s="129"/>
      <c r="H4" s="10" t="s">
        <v>27</v>
      </c>
      <c r="I4" s="10" t="s">
        <v>28</v>
      </c>
      <c r="J4" s="10" t="s">
        <v>27</v>
      </c>
      <c r="K4" s="11" t="s">
        <v>29</v>
      </c>
      <c r="L4" s="129"/>
      <c r="M4" s="129"/>
      <c r="N4" s="130"/>
      <c r="O4" s="130"/>
      <c r="P4" s="130"/>
      <c r="Q4" s="10" t="s">
        <v>2</v>
      </c>
      <c r="R4" s="11" t="s">
        <v>30</v>
      </c>
      <c r="S4" s="10" t="s">
        <v>2</v>
      </c>
      <c r="T4" s="11" t="s">
        <v>30</v>
      </c>
      <c r="U4" s="129"/>
      <c r="V4" s="130"/>
      <c r="W4" s="128"/>
      <c r="X4" s="182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29"/>
      <c r="B4" s="129"/>
      <c r="C4" s="129"/>
      <c r="D4" s="129"/>
      <c r="E4" s="129"/>
      <c r="F4" s="129"/>
      <c r="G4" s="129"/>
      <c r="H4" s="10" t="s">
        <v>27</v>
      </c>
      <c r="I4" s="10" t="s">
        <v>28</v>
      </c>
      <c r="J4" s="10" t="s">
        <v>27</v>
      </c>
      <c r="K4" s="11" t="s">
        <v>29</v>
      </c>
      <c r="L4" s="129"/>
      <c r="M4" s="129"/>
      <c r="N4" s="130"/>
      <c r="O4" s="130"/>
      <c r="P4" s="130"/>
      <c r="Q4" s="10" t="s">
        <v>2</v>
      </c>
      <c r="R4" s="11" t="s">
        <v>30</v>
      </c>
      <c r="S4" s="10" t="s">
        <v>2</v>
      </c>
      <c r="T4" s="11" t="s">
        <v>30</v>
      </c>
      <c r="U4" s="129"/>
      <c r="V4" s="130"/>
      <c r="W4" s="128"/>
      <c r="X4" s="182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29"/>
      <c r="B4" s="129"/>
      <c r="C4" s="129"/>
      <c r="D4" s="129"/>
      <c r="E4" s="129"/>
      <c r="F4" s="129"/>
      <c r="G4" s="129"/>
      <c r="H4" s="10" t="s">
        <v>27</v>
      </c>
      <c r="I4" s="10" t="s">
        <v>28</v>
      </c>
      <c r="J4" s="10" t="s">
        <v>27</v>
      </c>
      <c r="K4" s="11" t="s">
        <v>29</v>
      </c>
      <c r="L4" s="129"/>
      <c r="M4" s="129"/>
      <c r="N4" s="130"/>
      <c r="O4" s="130"/>
      <c r="P4" s="130"/>
      <c r="Q4" s="10" t="s">
        <v>2</v>
      </c>
      <c r="R4" s="11" t="s">
        <v>30</v>
      </c>
      <c r="S4" s="10" t="s">
        <v>2</v>
      </c>
      <c r="T4" s="11" t="s">
        <v>30</v>
      </c>
      <c r="U4" s="129"/>
      <c r="V4" s="130"/>
      <c r="W4" s="128"/>
      <c r="X4" s="182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29"/>
      <c r="B4" s="129"/>
      <c r="C4" s="129"/>
      <c r="D4" s="129"/>
      <c r="E4" s="129"/>
      <c r="F4" s="129"/>
      <c r="G4" s="129"/>
      <c r="H4" s="10" t="s">
        <v>27</v>
      </c>
      <c r="I4" s="10" t="s">
        <v>28</v>
      </c>
      <c r="J4" s="10" t="s">
        <v>27</v>
      </c>
      <c r="K4" s="11" t="s">
        <v>29</v>
      </c>
      <c r="L4" s="129"/>
      <c r="M4" s="129"/>
      <c r="N4" s="130"/>
      <c r="O4" s="130"/>
      <c r="P4" s="130"/>
      <c r="Q4" s="10" t="s">
        <v>2</v>
      </c>
      <c r="R4" s="11" t="s">
        <v>30</v>
      </c>
      <c r="S4" s="10" t="s">
        <v>2</v>
      </c>
      <c r="T4" s="11" t="s">
        <v>30</v>
      </c>
      <c r="U4" s="129"/>
      <c r="V4" s="130"/>
      <c r="W4" s="128"/>
      <c r="X4" s="182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29"/>
      <c r="B4" s="129"/>
      <c r="C4" s="129"/>
      <c r="D4" s="129"/>
      <c r="E4" s="129"/>
      <c r="F4" s="129"/>
      <c r="G4" s="129"/>
      <c r="H4" s="10" t="s">
        <v>27</v>
      </c>
      <c r="I4" s="10" t="s">
        <v>28</v>
      </c>
      <c r="J4" s="10" t="s">
        <v>27</v>
      </c>
      <c r="K4" s="11" t="s">
        <v>29</v>
      </c>
      <c r="L4" s="129"/>
      <c r="M4" s="129"/>
      <c r="N4" s="130"/>
      <c r="O4" s="130"/>
      <c r="P4" s="130"/>
      <c r="Q4" s="10" t="s">
        <v>2</v>
      </c>
      <c r="R4" s="11" t="s">
        <v>30</v>
      </c>
      <c r="S4" s="10" t="s">
        <v>2</v>
      </c>
      <c r="T4" s="11" t="s">
        <v>30</v>
      </c>
      <c r="U4" s="129"/>
      <c r="V4" s="130"/>
      <c r="W4" s="128"/>
      <c r="X4" s="182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29"/>
      <c r="B4" s="129"/>
      <c r="C4" s="129"/>
      <c r="D4" s="129"/>
      <c r="E4" s="129"/>
      <c r="F4" s="129"/>
      <c r="G4" s="129"/>
      <c r="H4" s="10" t="s">
        <v>27</v>
      </c>
      <c r="I4" s="10" t="s">
        <v>28</v>
      </c>
      <c r="J4" s="10" t="s">
        <v>27</v>
      </c>
      <c r="K4" s="11" t="s">
        <v>29</v>
      </c>
      <c r="L4" s="129"/>
      <c r="M4" s="129"/>
      <c r="N4" s="130"/>
      <c r="O4" s="130"/>
      <c r="P4" s="130"/>
      <c r="Q4" s="10" t="s">
        <v>2</v>
      </c>
      <c r="R4" s="11" t="s">
        <v>30</v>
      </c>
      <c r="S4" s="10" t="s">
        <v>2</v>
      </c>
      <c r="T4" s="11" t="s">
        <v>30</v>
      </c>
      <c r="U4" s="129"/>
      <c r="V4" s="130"/>
      <c r="W4" s="128"/>
      <c r="X4" s="182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29"/>
      <c r="B4" s="129"/>
      <c r="C4" s="129"/>
      <c r="D4" s="129"/>
      <c r="E4" s="129"/>
      <c r="F4" s="129"/>
      <c r="G4" s="129"/>
      <c r="H4" s="10" t="s">
        <v>27</v>
      </c>
      <c r="I4" s="10" t="s">
        <v>28</v>
      </c>
      <c r="J4" s="10" t="s">
        <v>27</v>
      </c>
      <c r="K4" s="11" t="s">
        <v>29</v>
      </c>
      <c r="L4" s="129"/>
      <c r="M4" s="129"/>
      <c r="N4" s="130"/>
      <c r="O4" s="130"/>
      <c r="P4" s="130"/>
      <c r="Q4" s="10" t="s">
        <v>2</v>
      </c>
      <c r="R4" s="11" t="s">
        <v>30</v>
      </c>
      <c r="S4" s="10" t="s">
        <v>2</v>
      </c>
      <c r="T4" s="11" t="s">
        <v>30</v>
      </c>
      <c r="U4" s="129"/>
      <c r="V4" s="130"/>
      <c r="W4" s="128"/>
      <c r="X4" s="182"/>
    </row>
    <row r="5" spans="1:24" ht="51" x14ac:dyDescent="0.2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.5" x14ac:dyDescent="0.2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29"/>
      <c r="B4" s="129"/>
      <c r="C4" s="129"/>
      <c r="D4" s="129"/>
      <c r="E4" s="129"/>
      <c r="F4" s="129"/>
      <c r="G4" s="129"/>
      <c r="H4" s="10" t="s">
        <v>27</v>
      </c>
      <c r="I4" s="10" t="s">
        <v>28</v>
      </c>
      <c r="J4" s="10" t="s">
        <v>27</v>
      </c>
      <c r="K4" s="11" t="s">
        <v>29</v>
      </c>
      <c r="L4" s="129"/>
      <c r="M4" s="129"/>
      <c r="N4" s="130"/>
      <c r="O4" s="130"/>
      <c r="P4" s="130"/>
      <c r="Q4" s="10" t="s">
        <v>2</v>
      </c>
      <c r="R4" s="11" t="s">
        <v>30</v>
      </c>
      <c r="S4" s="10" t="s">
        <v>2</v>
      </c>
      <c r="T4" s="11" t="s">
        <v>30</v>
      </c>
      <c r="U4" s="129"/>
      <c r="V4" s="130"/>
      <c r="W4" s="128"/>
      <c r="X4" s="182"/>
    </row>
    <row r="5" spans="1:24" ht="25.5" x14ac:dyDescent="0.2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29"/>
      <c r="B4" s="129"/>
      <c r="C4" s="129"/>
      <c r="D4" s="129"/>
      <c r="E4" s="129"/>
      <c r="F4" s="129"/>
      <c r="G4" s="129"/>
      <c r="H4" s="10" t="s">
        <v>27</v>
      </c>
      <c r="I4" s="10" t="s">
        <v>28</v>
      </c>
      <c r="J4" s="10" t="s">
        <v>27</v>
      </c>
      <c r="K4" s="11" t="s">
        <v>29</v>
      </c>
      <c r="L4" s="129"/>
      <c r="M4" s="129"/>
      <c r="N4" s="130"/>
      <c r="O4" s="130"/>
      <c r="P4" s="130"/>
      <c r="Q4" s="10" t="s">
        <v>2</v>
      </c>
      <c r="R4" s="11" t="s">
        <v>30</v>
      </c>
      <c r="S4" s="10" t="s">
        <v>2</v>
      </c>
      <c r="T4" s="11" t="s">
        <v>30</v>
      </c>
      <c r="U4" s="129"/>
      <c r="V4" s="130"/>
      <c r="W4" s="128"/>
      <c r="X4" s="182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43009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29"/>
      <c r="B4" s="129"/>
      <c r="C4" s="129"/>
      <c r="D4" s="129"/>
      <c r="E4" s="129"/>
      <c r="F4" s="129"/>
      <c r="G4" s="129"/>
      <c r="H4" s="10" t="s">
        <v>27</v>
      </c>
      <c r="I4" s="10" t="s">
        <v>28</v>
      </c>
      <c r="J4" s="10" t="s">
        <v>27</v>
      </c>
      <c r="K4" s="11" t="s">
        <v>29</v>
      </c>
      <c r="L4" s="129"/>
      <c r="M4" s="129"/>
      <c r="N4" s="130"/>
      <c r="O4" s="130"/>
      <c r="P4" s="130"/>
      <c r="Q4" s="10" t="s">
        <v>2</v>
      </c>
      <c r="R4" s="11" t="s">
        <v>30</v>
      </c>
      <c r="S4" s="10" t="s">
        <v>2</v>
      </c>
      <c r="T4" s="11" t="s">
        <v>30</v>
      </c>
      <c r="U4" s="129"/>
      <c r="V4" s="130"/>
      <c r="W4" s="128"/>
      <c r="X4" s="182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29"/>
      <c r="B4" s="129"/>
      <c r="C4" s="129"/>
      <c r="D4" s="129"/>
      <c r="E4" s="129"/>
      <c r="F4" s="129"/>
      <c r="G4" s="129"/>
      <c r="H4" s="10" t="s">
        <v>27</v>
      </c>
      <c r="I4" s="10" t="s">
        <v>28</v>
      </c>
      <c r="J4" s="10" t="s">
        <v>27</v>
      </c>
      <c r="K4" s="11" t="s">
        <v>29</v>
      </c>
      <c r="L4" s="129"/>
      <c r="M4" s="129"/>
      <c r="N4" s="130"/>
      <c r="O4" s="130"/>
      <c r="P4" s="130"/>
      <c r="Q4" s="10" t="s">
        <v>2</v>
      </c>
      <c r="R4" s="11" t="s">
        <v>30</v>
      </c>
      <c r="S4" s="10" t="s">
        <v>2</v>
      </c>
      <c r="T4" s="11" t="s">
        <v>30</v>
      </c>
      <c r="U4" s="129"/>
      <c r="V4" s="130"/>
      <c r="W4" s="128"/>
      <c r="X4" s="182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x14ac:dyDescent="0.2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2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2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  <row r="16" spans="1:24" x14ac:dyDescent="0.2">
      <c r="Q16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ht="15" x14ac:dyDescent="0.2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5" x14ac:dyDescent="0.2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5" x14ac:dyDescent="0.2">
      <c r="A7" s="190" t="s">
        <v>250</v>
      </c>
      <c r="B7" s="190" t="s">
        <v>258</v>
      </c>
      <c r="C7" s="190" t="s">
        <v>183</v>
      </c>
      <c r="D7" s="190">
        <v>119</v>
      </c>
      <c r="E7" s="193" t="s">
        <v>591</v>
      </c>
      <c r="F7" s="190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194">
        <v>0</v>
      </c>
      <c r="O7" s="194">
        <v>0</v>
      </c>
      <c r="P7" s="186">
        <f t="shared" si="0"/>
        <v>0</v>
      </c>
      <c r="Q7" s="188">
        <v>5</v>
      </c>
      <c r="R7" s="195">
        <v>120</v>
      </c>
      <c r="S7" s="188">
        <v>0</v>
      </c>
      <c r="T7" s="195">
        <v>0</v>
      </c>
      <c r="U7" s="186">
        <f t="shared" si="1"/>
        <v>600</v>
      </c>
      <c r="V7" s="186">
        <f t="shared" si="2"/>
        <v>600</v>
      </c>
      <c r="W7" s="186">
        <f t="shared" si="3"/>
        <v>600</v>
      </c>
      <c r="X7" s="188"/>
    </row>
    <row r="8" spans="1:24" ht="15" x14ac:dyDescent="0.2">
      <c r="A8" s="191"/>
      <c r="B8" s="191"/>
      <c r="C8" s="191"/>
      <c r="D8" s="191"/>
      <c r="E8" s="193"/>
      <c r="F8" s="191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194"/>
      <c r="O8" s="194"/>
      <c r="P8" s="187"/>
      <c r="Q8" s="189"/>
      <c r="R8" s="196"/>
      <c r="S8" s="189"/>
      <c r="T8" s="196"/>
      <c r="U8" s="187"/>
      <c r="V8" s="187"/>
      <c r="W8" s="187"/>
      <c r="X8" s="189"/>
    </row>
    <row r="9" spans="1:24" ht="15" x14ac:dyDescent="0.2">
      <c r="A9" s="190" t="s">
        <v>250</v>
      </c>
      <c r="B9" s="190" t="s">
        <v>212</v>
      </c>
      <c r="C9" s="192" t="s">
        <v>270</v>
      </c>
      <c r="D9" s="190">
        <v>158</v>
      </c>
      <c r="E9" s="193" t="s">
        <v>592</v>
      </c>
      <c r="F9" s="192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194">
        <v>0</v>
      </c>
      <c r="O9" s="194">
        <v>0</v>
      </c>
      <c r="P9" s="186">
        <f t="shared" ref="P9" si="4">SUM(N9:O9)</f>
        <v>0</v>
      </c>
      <c r="Q9" s="188">
        <v>5</v>
      </c>
      <c r="R9" s="195">
        <v>120</v>
      </c>
      <c r="S9" s="188">
        <v>0</v>
      </c>
      <c r="T9" s="195">
        <v>0</v>
      </c>
      <c r="U9" s="186">
        <f t="shared" ref="U9" si="5">(Q9*R9)+(S9*T9)</f>
        <v>600</v>
      </c>
      <c r="V9" s="186">
        <f t="shared" ref="V9" si="6">U9+P9</f>
        <v>600</v>
      </c>
      <c r="W9" s="186">
        <f t="shared" ref="W9" si="7">V9</f>
        <v>600</v>
      </c>
      <c r="X9" s="188"/>
    </row>
    <row r="10" spans="1:24" ht="15" x14ac:dyDescent="0.2">
      <c r="A10" s="191"/>
      <c r="B10" s="191"/>
      <c r="C10" s="191"/>
      <c r="D10" s="191"/>
      <c r="E10" s="193"/>
      <c r="F10" s="191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194"/>
      <c r="O10" s="194"/>
      <c r="P10" s="187"/>
      <c r="Q10" s="189"/>
      <c r="R10" s="196"/>
      <c r="S10" s="189"/>
      <c r="T10" s="196"/>
      <c r="U10" s="187"/>
      <c r="V10" s="187"/>
      <c r="W10" s="187"/>
      <c r="X10" s="189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ht="15" x14ac:dyDescent="0.2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5" x14ac:dyDescent="0.2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5" x14ac:dyDescent="0.2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5" x14ac:dyDescent="0.2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ht="15" x14ac:dyDescent="0.2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5" x14ac:dyDescent="0.2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5" x14ac:dyDescent="0.2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ht="15" x14ac:dyDescent="0.2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5" x14ac:dyDescent="0.2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5" x14ac:dyDescent="0.2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5" x14ac:dyDescent="0.2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ht="15" x14ac:dyDescent="0.2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5" x14ac:dyDescent="0.2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5" x14ac:dyDescent="0.2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5" x14ac:dyDescent="0.2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5" x14ac:dyDescent="0.2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ht="15" x14ac:dyDescent="0.2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5" x14ac:dyDescent="0.2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5" x14ac:dyDescent="0.2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5" x14ac:dyDescent="0.2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2">
      <c r="Q9" s="9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ht="15" x14ac:dyDescent="0.2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5" x14ac:dyDescent="0.2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5" x14ac:dyDescent="0.2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5" x14ac:dyDescent="0.2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5" x14ac:dyDescent="0.2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5" x14ac:dyDescent="0.2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5" x14ac:dyDescent="0.2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5" x14ac:dyDescent="0.2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5" x14ac:dyDescent="0.2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5" x14ac:dyDescent="0.2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5" x14ac:dyDescent="0.2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5" x14ac:dyDescent="0.2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5" x14ac:dyDescent="0.2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5" x14ac:dyDescent="0.2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5" x14ac:dyDescent="0.2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5" x14ac:dyDescent="0.2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5" x14ac:dyDescent="0.2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5" x14ac:dyDescent="0.2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5" x14ac:dyDescent="0.2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5" x14ac:dyDescent="0.2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5" x14ac:dyDescent="0.2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5" x14ac:dyDescent="0.2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5" x14ac:dyDescent="0.2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5" x14ac:dyDescent="0.2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43009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ht="15" x14ac:dyDescent="0.2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5" x14ac:dyDescent="0.2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5" x14ac:dyDescent="0.2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5" x14ac:dyDescent="0.2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5" x14ac:dyDescent="0.2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5" x14ac:dyDescent="0.2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5" x14ac:dyDescent="0.2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ht="42.75" x14ac:dyDescent="0.2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2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2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2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ht="15" x14ac:dyDescent="0.2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ht="15" x14ac:dyDescent="0.2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ht="15" x14ac:dyDescent="0.2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5" x14ac:dyDescent="0.2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5" x14ac:dyDescent="0.2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13" sqref="D13:E13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ht="15" x14ac:dyDescent="0.2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5" x14ac:dyDescent="0.2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5" x14ac:dyDescent="0.2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5" x14ac:dyDescent="0.2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5" x14ac:dyDescent="0.2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5" x14ac:dyDescent="0.2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5" x14ac:dyDescent="0.2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5" x14ac:dyDescent="0.2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5" x14ac:dyDescent="0.2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5" x14ac:dyDescent="0.2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5" x14ac:dyDescent="0.2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5" x14ac:dyDescent="0.2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5" x14ac:dyDescent="0.2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5" x14ac:dyDescent="0.2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5" x14ac:dyDescent="0.2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5" x14ac:dyDescent="0.2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5" x14ac:dyDescent="0.2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5" x14ac:dyDescent="0.2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5" x14ac:dyDescent="0.2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5" x14ac:dyDescent="0.2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5" x14ac:dyDescent="0.2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5" x14ac:dyDescent="0.2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5" x14ac:dyDescent="0.2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5" x14ac:dyDescent="0.2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5" x14ac:dyDescent="0.2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ht="15" x14ac:dyDescent="0.2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30" x14ac:dyDescent="0.2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5" x14ac:dyDescent="0.2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5" x14ac:dyDescent="0.2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5" x14ac:dyDescent="0.2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30" x14ac:dyDescent="0.2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30" x14ac:dyDescent="0.2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ht="15" x14ac:dyDescent="0.2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5" x14ac:dyDescent="0.2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s="119" customFormat="1" ht="15" x14ac:dyDescent="0.2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8" sqref="D8:E8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s="119" customFormat="1" ht="15" x14ac:dyDescent="0.2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5" x14ac:dyDescent="0.2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5" x14ac:dyDescent="0.2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8.5" x14ac:dyDescent="0.2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5" x14ac:dyDescent="0.2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5" x14ac:dyDescent="0.2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5" x14ac:dyDescent="0.2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5" x14ac:dyDescent="0.2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43009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s="119" customFormat="1" ht="15" x14ac:dyDescent="0.2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5" x14ac:dyDescent="0.2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5" x14ac:dyDescent="0.2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5" x14ac:dyDescent="0.2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B5" sqref="B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s="119" customFormat="1" ht="15" x14ac:dyDescent="0.2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5" x14ac:dyDescent="0.2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5" x14ac:dyDescent="0.2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9" sqref="D9:E9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s="119" customFormat="1" ht="15" x14ac:dyDescent="0.2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5" x14ac:dyDescent="0.2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5" x14ac:dyDescent="0.2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5" x14ac:dyDescent="0.2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5" x14ac:dyDescent="0.2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5" x14ac:dyDescent="0.2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5" x14ac:dyDescent="0.2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s="119" customFormat="1" ht="15" x14ac:dyDescent="0.2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5" x14ac:dyDescent="0.2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5" x14ac:dyDescent="0.2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s="119" customFormat="1" ht="15" x14ac:dyDescent="0.2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5" x14ac:dyDescent="0.2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5" x14ac:dyDescent="0.2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abSelected="1" topLeftCell="G1" workbookViewId="0">
      <selection activeCell="F33" sqref="F33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8" t="s">
        <v>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5" x14ac:dyDescent="0.25">
      <c r="A2" s="128" t="s">
        <v>5</v>
      </c>
      <c r="B2" s="128"/>
      <c r="C2" s="128" t="s">
        <v>6</v>
      </c>
      <c r="D2" s="128"/>
      <c r="E2" s="128"/>
      <c r="F2" s="128" t="s">
        <v>3</v>
      </c>
      <c r="G2" s="128"/>
      <c r="H2" s="128"/>
      <c r="I2" s="128"/>
      <c r="J2" s="128"/>
      <c r="K2" s="128"/>
      <c r="L2" s="128"/>
      <c r="M2" s="128"/>
      <c r="N2" s="128" t="s">
        <v>7</v>
      </c>
      <c r="O2" s="128"/>
      <c r="P2" s="128"/>
      <c r="Q2" s="128" t="s">
        <v>1</v>
      </c>
      <c r="R2" s="128"/>
      <c r="S2" s="128"/>
      <c r="T2" s="128"/>
      <c r="U2" s="128"/>
      <c r="V2" s="128"/>
      <c r="W2" s="128" t="s">
        <v>8</v>
      </c>
      <c r="X2" s="181" t="s">
        <v>9</v>
      </c>
    </row>
    <row r="3" spans="1:24" ht="15" x14ac:dyDescent="0.25">
      <c r="A3" s="129" t="s">
        <v>10</v>
      </c>
      <c r="B3" s="129" t="s">
        <v>11</v>
      </c>
      <c r="C3" s="129" t="s">
        <v>12</v>
      </c>
      <c r="D3" s="129" t="s">
        <v>13</v>
      </c>
      <c r="E3" s="129" t="s">
        <v>14</v>
      </c>
      <c r="F3" s="129" t="s">
        <v>15</v>
      </c>
      <c r="G3" s="129" t="s">
        <v>16</v>
      </c>
      <c r="H3" s="129" t="s">
        <v>17</v>
      </c>
      <c r="I3" s="129"/>
      <c r="J3" s="130" t="s">
        <v>18</v>
      </c>
      <c r="K3" s="130"/>
      <c r="L3" s="129" t="s">
        <v>19</v>
      </c>
      <c r="M3" s="129" t="s">
        <v>20</v>
      </c>
      <c r="N3" s="130" t="s">
        <v>21</v>
      </c>
      <c r="O3" s="130" t="s">
        <v>22</v>
      </c>
      <c r="P3" s="130" t="s">
        <v>23</v>
      </c>
      <c r="Q3" s="130" t="s">
        <v>24</v>
      </c>
      <c r="R3" s="130"/>
      <c r="S3" s="130" t="s">
        <v>25</v>
      </c>
      <c r="T3" s="130"/>
      <c r="U3" s="129" t="s">
        <v>26</v>
      </c>
      <c r="V3" s="130" t="s">
        <v>23</v>
      </c>
      <c r="W3" s="128"/>
      <c r="X3" s="181"/>
    </row>
    <row r="4" spans="1:24" ht="15" x14ac:dyDescent="0.25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5"/>
      <c r="X4" s="182"/>
    </row>
    <row r="5" spans="1:24" s="119" customFormat="1" ht="15" x14ac:dyDescent="0.2">
      <c r="A5" s="126" t="s">
        <v>250</v>
      </c>
      <c r="B5" s="126" t="s">
        <v>250</v>
      </c>
      <c r="C5" s="125" t="s">
        <v>378</v>
      </c>
      <c r="D5" s="47"/>
      <c r="E5" s="125" t="s">
        <v>55</v>
      </c>
      <c r="F5" s="126" t="s">
        <v>688</v>
      </c>
      <c r="G5" s="76" t="s">
        <v>31</v>
      </c>
      <c r="H5" s="76" t="s">
        <v>32</v>
      </c>
      <c r="I5" s="76" t="s">
        <v>33</v>
      </c>
      <c r="J5" s="126" t="s">
        <v>32</v>
      </c>
      <c r="K5" s="126" t="s">
        <v>390</v>
      </c>
      <c r="L5" s="117">
        <v>45001</v>
      </c>
      <c r="M5" s="117">
        <v>45002</v>
      </c>
      <c r="N5" s="118">
        <f t="shared" ref="N5:O7" si="0">936.14/2</f>
        <v>468.07</v>
      </c>
      <c r="O5" s="118">
        <f t="shared" si="0"/>
        <v>468.07</v>
      </c>
      <c r="P5" s="118">
        <f>SUM(N5:O5)</f>
        <v>936.14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9"/>
    </row>
    <row r="6" spans="1:24" s="119" customFormat="1" ht="15" x14ac:dyDescent="0.2">
      <c r="A6" s="126" t="s">
        <v>250</v>
      </c>
      <c r="B6" s="110" t="s">
        <v>212</v>
      </c>
      <c r="C6" s="125" t="s">
        <v>612</v>
      </c>
      <c r="D6" s="47">
        <v>365</v>
      </c>
      <c r="E6" s="124" t="s">
        <v>52</v>
      </c>
      <c r="F6" s="126" t="s">
        <v>688</v>
      </c>
      <c r="G6" s="76" t="s">
        <v>31</v>
      </c>
      <c r="H6" s="76" t="s">
        <v>32</v>
      </c>
      <c r="I6" s="76" t="s">
        <v>33</v>
      </c>
      <c r="J6" s="126" t="s">
        <v>32</v>
      </c>
      <c r="K6" s="126" t="s">
        <v>390</v>
      </c>
      <c r="L6" s="117">
        <v>45001</v>
      </c>
      <c r="M6" s="117">
        <v>45002</v>
      </c>
      <c r="N6" s="118">
        <f t="shared" si="0"/>
        <v>468.07</v>
      </c>
      <c r="O6" s="118">
        <f t="shared" si="0"/>
        <v>468.07</v>
      </c>
      <c r="P6" s="118">
        <f t="shared" ref="P6:P10" si="1">SUM(N6:O6)</f>
        <v>936.14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9"/>
    </row>
    <row r="7" spans="1:24" s="119" customFormat="1" ht="15" x14ac:dyDescent="0.2">
      <c r="A7" s="126" t="s">
        <v>250</v>
      </c>
      <c r="B7" s="110" t="s">
        <v>212</v>
      </c>
      <c r="C7" s="126" t="s">
        <v>270</v>
      </c>
      <c r="D7" s="47" t="s">
        <v>173</v>
      </c>
      <c r="E7" s="111" t="s">
        <v>599</v>
      </c>
      <c r="F7" s="126" t="s">
        <v>688</v>
      </c>
      <c r="G7" s="76" t="s">
        <v>31</v>
      </c>
      <c r="H7" s="76" t="s">
        <v>32</v>
      </c>
      <c r="I7" s="76" t="s">
        <v>33</v>
      </c>
      <c r="J7" s="126" t="s">
        <v>32</v>
      </c>
      <c r="K7" s="126" t="s">
        <v>390</v>
      </c>
      <c r="L7" s="117">
        <v>45001</v>
      </c>
      <c r="M7" s="117">
        <v>45002</v>
      </c>
      <c r="N7" s="118">
        <f t="shared" si="0"/>
        <v>468.07</v>
      </c>
      <c r="O7" s="118">
        <f t="shared" si="0"/>
        <v>468.07</v>
      </c>
      <c r="P7" s="118">
        <f t="shared" si="1"/>
        <v>936.14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9"/>
    </row>
    <row r="8" spans="1:24" s="119" customFormat="1" ht="15" x14ac:dyDescent="0.2">
      <c r="A8" s="110" t="s">
        <v>229</v>
      </c>
      <c r="B8" s="110" t="s">
        <v>227</v>
      </c>
      <c r="C8" s="126" t="s">
        <v>581</v>
      </c>
      <c r="D8" s="47">
        <v>357</v>
      </c>
      <c r="E8" s="111" t="s">
        <v>262</v>
      </c>
      <c r="F8" s="126" t="s">
        <v>689</v>
      </c>
      <c r="G8" s="76" t="s">
        <v>31</v>
      </c>
      <c r="H8" s="76" t="s">
        <v>32</v>
      </c>
      <c r="I8" s="76" t="s">
        <v>33</v>
      </c>
      <c r="J8" s="126" t="s">
        <v>61</v>
      </c>
      <c r="K8" s="126" t="s">
        <v>62</v>
      </c>
      <c r="L8" s="117">
        <v>44997</v>
      </c>
      <c r="M8" s="117">
        <v>45002</v>
      </c>
      <c r="N8" s="118">
        <v>1623.42</v>
      </c>
      <c r="O8" s="118">
        <v>1879.42</v>
      </c>
      <c r="P8" s="118">
        <f t="shared" si="1"/>
        <v>3502.84</v>
      </c>
      <c r="Q8" s="79">
        <v>0</v>
      </c>
      <c r="R8" s="118">
        <v>0</v>
      </c>
      <c r="S8" s="79">
        <v>0</v>
      </c>
      <c r="T8" s="118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9"/>
    </row>
    <row r="9" spans="1:24" s="119" customFormat="1" ht="15" x14ac:dyDescent="0.2">
      <c r="A9" s="126" t="s">
        <v>250</v>
      </c>
      <c r="B9" s="110" t="s">
        <v>289</v>
      </c>
      <c r="C9" s="126" t="s">
        <v>340</v>
      </c>
      <c r="D9" s="47">
        <v>74</v>
      </c>
      <c r="E9" s="110" t="s">
        <v>536</v>
      </c>
      <c r="F9" s="125" t="s">
        <v>690</v>
      </c>
      <c r="G9" s="76" t="s">
        <v>31</v>
      </c>
      <c r="H9" s="76" t="s">
        <v>32</v>
      </c>
      <c r="I9" s="76" t="s">
        <v>33</v>
      </c>
      <c r="J9" s="126" t="s">
        <v>32</v>
      </c>
      <c r="K9" s="126" t="s">
        <v>390</v>
      </c>
      <c r="L9" s="117">
        <v>44988</v>
      </c>
      <c r="M9" s="117">
        <v>44989</v>
      </c>
      <c r="N9" s="118">
        <f>1709.31/2</f>
        <v>854.65499999999997</v>
      </c>
      <c r="O9" s="118">
        <f>1709.31/2</f>
        <v>854.65499999999997</v>
      </c>
      <c r="P9" s="118">
        <f t="shared" si="1"/>
        <v>1709.31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9"/>
    </row>
    <row r="10" spans="1:24" s="119" customFormat="1" ht="15" x14ac:dyDescent="0.2">
      <c r="A10" s="199" t="s">
        <v>372</v>
      </c>
      <c r="B10" s="199" t="s">
        <v>238</v>
      </c>
      <c r="C10" s="199" t="s">
        <v>135</v>
      </c>
      <c r="D10" s="137">
        <v>230</v>
      </c>
      <c r="E10" s="203" t="s">
        <v>152</v>
      </c>
      <c r="F10" s="199" t="s">
        <v>691</v>
      </c>
      <c r="G10" s="76" t="s">
        <v>31</v>
      </c>
      <c r="H10" s="126" t="s">
        <v>61</v>
      </c>
      <c r="I10" s="126" t="s">
        <v>62</v>
      </c>
      <c r="J10" s="126" t="s">
        <v>38</v>
      </c>
      <c r="K10" s="126" t="s">
        <v>39</v>
      </c>
      <c r="L10" s="201">
        <v>45011</v>
      </c>
      <c r="M10" s="201">
        <v>45013</v>
      </c>
      <c r="N10" s="195">
        <f>3156.22/2</f>
        <v>1578.11</v>
      </c>
      <c r="O10" s="195">
        <f>3156.22/2</f>
        <v>1578.11</v>
      </c>
      <c r="P10" s="195">
        <f t="shared" si="1"/>
        <v>3156.22</v>
      </c>
      <c r="Q10" s="188">
        <v>7</v>
      </c>
      <c r="R10" s="195">
        <v>120</v>
      </c>
      <c r="S10" s="188">
        <v>0</v>
      </c>
      <c r="T10" s="195">
        <v>0</v>
      </c>
      <c r="U10" s="186">
        <f t="shared" si="2"/>
        <v>840</v>
      </c>
      <c r="V10" s="186">
        <f>P10+U10</f>
        <v>3996.22</v>
      </c>
      <c r="W10" s="186">
        <f>V10</f>
        <v>3996.22</v>
      </c>
      <c r="X10" s="197"/>
    </row>
    <row r="11" spans="1:24" s="119" customFormat="1" ht="15" x14ac:dyDescent="0.2">
      <c r="A11" s="200"/>
      <c r="B11" s="200"/>
      <c r="C11" s="200"/>
      <c r="D11" s="137"/>
      <c r="E11" s="203"/>
      <c r="F11" s="198"/>
      <c r="G11" s="76" t="s">
        <v>31</v>
      </c>
      <c r="H11" s="126" t="s">
        <v>38</v>
      </c>
      <c r="I11" s="126" t="s">
        <v>39</v>
      </c>
      <c r="J11" s="126" t="s">
        <v>32</v>
      </c>
      <c r="K11" s="126" t="s">
        <v>33</v>
      </c>
      <c r="L11" s="202"/>
      <c r="M11" s="202"/>
      <c r="N11" s="196"/>
      <c r="O11" s="196"/>
      <c r="P11" s="196"/>
      <c r="Q11" s="189"/>
      <c r="R11" s="196"/>
      <c r="S11" s="189"/>
      <c r="T11" s="196"/>
      <c r="U11" s="187"/>
      <c r="V11" s="187"/>
      <c r="W11" s="187"/>
      <c r="X11" s="198"/>
    </row>
  </sheetData>
  <mergeCells count="4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J3:K3"/>
    <mergeCell ref="L3:L4"/>
    <mergeCell ref="M3:M4"/>
    <mergeCell ref="N3:N4"/>
    <mergeCell ref="O3:O4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C10:C11"/>
    <mergeCell ref="A10:A11"/>
    <mergeCell ref="B10:B11"/>
    <mergeCell ref="D10:D11"/>
    <mergeCell ref="L10:L11"/>
    <mergeCell ref="F10:F11"/>
    <mergeCell ref="E10:E11"/>
    <mergeCell ref="X10:X11"/>
    <mergeCell ref="R10:R11"/>
    <mergeCell ref="S10:S11"/>
    <mergeCell ref="T10:T11"/>
    <mergeCell ref="U10:U11"/>
    <mergeCell ref="V10:V11"/>
    <mergeCell ref="W10:W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43101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43160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7" t="s">
        <v>0</v>
      </c>
      <c r="W5" s="127"/>
      <c r="X5" s="8">
        <v>43191</v>
      </c>
    </row>
    <row r="6" spans="1:24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x14ac:dyDescent="0.25">
      <c r="A7" s="128" t="s">
        <v>5</v>
      </c>
      <c r="B7" s="128"/>
      <c r="C7" s="128" t="s">
        <v>6</v>
      </c>
      <c r="D7" s="128"/>
      <c r="E7" s="128"/>
      <c r="F7" s="128" t="s">
        <v>3</v>
      </c>
      <c r="G7" s="128"/>
      <c r="H7" s="128"/>
      <c r="I7" s="128"/>
      <c r="J7" s="128"/>
      <c r="K7" s="128"/>
      <c r="L7" s="128"/>
      <c r="M7" s="128"/>
      <c r="N7" s="128" t="s">
        <v>7</v>
      </c>
      <c r="O7" s="128"/>
      <c r="P7" s="128"/>
      <c r="Q7" s="128" t="s">
        <v>1</v>
      </c>
      <c r="R7" s="128"/>
      <c r="S7" s="128"/>
      <c r="T7" s="128"/>
      <c r="U7" s="128"/>
      <c r="V7" s="128"/>
      <c r="W7" s="128" t="s">
        <v>8</v>
      </c>
      <c r="X7" s="128" t="s">
        <v>9</v>
      </c>
    </row>
    <row r="8" spans="1:24" s="9" customFormat="1" x14ac:dyDescent="0.25">
      <c r="A8" s="129" t="s">
        <v>10</v>
      </c>
      <c r="B8" s="129" t="s">
        <v>11</v>
      </c>
      <c r="C8" s="129" t="s">
        <v>12</v>
      </c>
      <c r="D8" s="129" t="s">
        <v>13</v>
      </c>
      <c r="E8" s="129" t="s">
        <v>14</v>
      </c>
      <c r="F8" s="129" t="s">
        <v>15</v>
      </c>
      <c r="G8" s="129" t="s">
        <v>16</v>
      </c>
      <c r="H8" s="129" t="s">
        <v>17</v>
      </c>
      <c r="I8" s="129"/>
      <c r="J8" s="130" t="s">
        <v>18</v>
      </c>
      <c r="K8" s="130"/>
      <c r="L8" s="129" t="s">
        <v>19</v>
      </c>
      <c r="M8" s="129" t="s">
        <v>20</v>
      </c>
      <c r="N8" s="130" t="s">
        <v>21</v>
      </c>
      <c r="O8" s="130" t="s">
        <v>22</v>
      </c>
      <c r="P8" s="130" t="s">
        <v>23</v>
      </c>
      <c r="Q8" s="130" t="s">
        <v>24</v>
      </c>
      <c r="R8" s="130"/>
      <c r="S8" s="130" t="s">
        <v>25</v>
      </c>
      <c r="T8" s="130"/>
      <c r="U8" s="129" t="s">
        <v>26</v>
      </c>
      <c r="V8" s="130" t="s">
        <v>23</v>
      </c>
      <c r="W8" s="128"/>
      <c r="X8" s="128"/>
    </row>
    <row r="9" spans="1:24" s="9" customFormat="1" ht="17.25" customHeight="1" x14ac:dyDescent="0.25">
      <c r="A9" s="129"/>
      <c r="B9" s="129"/>
      <c r="C9" s="129"/>
      <c r="D9" s="129"/>
      <c r="E9" s="129"/>
      <c r="F9" s="129"/>
      <c r="G9" s="129"/>
      <c r="H9" s="10" t="s">
        <v>27</v>
      </c>
      <c r="I9" s="10" t="s">
        <v>28</v>
      </c>
      <c r="J9" s="10" t="s">
        <v>27</v>
      </c>
      <c r="K9" s="11" t="s">
        <v>29</v>
      </c>
      <c r="L9" s="129"/>
      <c r="M9" s="129"/>
      <c r="N9" s="130"/>
      <c r="O9" s="130"/>
      <c r="P9" s="130"/>
      <c r="Q9" s="10" t="s">
        <v>2</v>
      </c>
      <c r="R9" s="11" t="s">
        <v>30</v>
      </c>
      <c r="S9" s="10" t="s">
        <v>2</v>
      </c>
      <c r="T9" s="11" t="s">
        <v>30</v>
      </c>
      <c r="U9" s="129"/>
      <c r="V9" s="130"/>
      <c r="W9" s="128"/>
      <c r="X9" s="128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66</vt:i4>
      </vt:variant>
    </vt:vector>
  </HeadingPairs>
  <TitlesOfParts>
    <vt:vector size="66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Cristina Santos</cp:lastModifiedBy>
  <cp:revision>9</cp:revision>
  <dcterms:created xsi:type="dcterms:W3CDTF">2017-08-07T12:58:20Z</dcterms:created>
  <dcterms:modified xsi:type="dcterms:W3CDTF">2023-04-04T19:33:09Z</dcterms:modified>
</cp:coreProperties>
</file>