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990" windowWidth="20730" windowHeight="11280"/>
  </bookViews>
  <sheets>
    <sheet name="EXECUTADO_- MARÇO -_2019 " sheetId="25" r:id="rId1"/>
  </sheets>
  <calcPr calcId="145621"/>
</workbook>
</file>

<file path=xl/calcChain.xml><?xml version="1.0" encoding="utf-8"?>
<calcChain xmlns="http://schemas.openxmlformats.org/spreadsheetml/2006/main">
  <c r="O19" i="25" l="1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</calcChain>
</file>

<file path=xl/sharedStrings.xml><?xml version="1.0" encoding="utf-8"?>
<sst xmlns="http://schemas.openxmlformats.org/spreadsheetml/2006/main" count="145" uniqueCount="84">
  <si>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</si>
  <si>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</si>
  <si>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</si>
  <si>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</si>
  <si>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</si>
  <si>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</si>
  <si>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</si>
  <si>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</si>
  <si>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</si>
  <si>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</si>
  <si>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</si>
  <si>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</si>
  <si>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</si>
  <si>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</si>
  <si>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</si>
  <si>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</si>
  <si>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</si>
  <si>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</si>
  <si>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</si>
  <si>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</si>
  <si>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</si>
  <si>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</si>
  <si>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</si>
  <si>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</si>
  <si>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</si>
  <si>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</si>
  <si>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</si>
  <si>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</si>
  <si>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</si>
  <si>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</si>
  <si>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</si>
  <si>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</si>
  <si>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</si>
  <si>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</si>
  <si>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RJ</t>
  </si>
  <si>
    <t>RIO DE JANEIRO</t>
  </si>
  <si>
    <t>ALEXANDRE CARLOS DE CARVALHO LISBOA</t>
  </si>
  <si>
    <t>CARLOS EDUARDO CARNEIRO GUEDES ALCOFORADO</t>
  </si>
  <si>
    <t>GERENTE DE CONTABILIDADE E FISCAL</t>
  </si>
  <si>
    <t>DIRETOR TÉCNICO COMERCIAL</t>
  </si>
  <si>
    <t>COORDENADOR JURÍDICO</t>
  </si>
  <si>
    <t>SP</t>
  </si>
  <si>
    <t>SÃO PAULO</t>
  </si>
  <si>
    <t>000232</t>
  </si>
  <si>
    <t>-</t>
  </si>
  <si>
    <t>LUCIANO COUTO ROSA GUIMARAES</t>
  </si>
  <si>
    <t>000056</t>
  </si>
  <si>
    <t>DIRETOR ADMINISTRATIVO FINANCEIRO</t>
  </si>
  <si>
    <t>DIRETOR PRESIDENTE</t>
  </si>
  <si>
    <t>CE</t>
  </si>
  <si>
    <t>FORTALEZA</t>
  </si>
  <si>
    <t>BA</t>
  </si>
  <si>
    <t>SALVADOR</t>
  </si>
  <si>
    <t>RENAN ALEX ALBUQUERQUE BEZERRA</t>
  </si>
  <si>
    <t>ISABELA DA SILVA SANTANA</t>
  </si>
  <si>
    <t>000202</t>
  </si>
  <si>
    <t>000230</t>
  </si>
  <si>
    <t>CJUR - COORDENADORIA JURIDICA</t>
  </si>
  <si>
    <t>JOSE WALDIR FERRARI</t>
  </si>
  <si>
    <t>GCON - GERENCIA CONTABIL E FISCAL</t>
  </si>
  <si>
    <t>QSMS - QUALIDADE, SEGURANÇA, MEIO AMB. E SAUD</t>
  </si>
  <si>
    <t>REUNIÃO ABEGÁS</t>
  </si>
  <si>
    <t>PRE - PRESIDENCIA</t>
  </si>
  <si>
    <t>GFIN - GERENCIA FINANCEIRA</t>
  </si>
  <si>
    <t>CARMELO JOSE SOBRAL DELGADO</t>
  </si>
  <si>
    <t>DTC - DIRETORIA TECNICO - COMERCIAL</t>
  </si>
  <si>
    <t>000013</t>
  </si>
  <si>
    <t>GDIS - COORDENADORIA DE DISTRIBUICAO</t>
  </si>
  <si>
    <t>SUPERVISOR DE ORÇAMENTO E CONTAS A PAGAR</t>
  </si>
  <si>
    <t>FABIO EDUARDO MORGADO</t>
  </si>
  <si>
    <t>000346</t>
  </si>
  <si>
    <t>COORDENADOR QSMS</t>
  </si>
  <si>
    <t>ASSITENTE DE DIRETORIA</t>
  </si>
  <si>
    <t>AFRANIO BARBOSA DE ALMEIDA E SILVA</t>
  </si>
  <si>
    <t>DAF - DIRETORIA ADMINISTRATIVO FINANCEIRA</t>
  </si>
  <si>
    <t>000130</t>
  </si>
  <si>
    <t>ENGENHEIRO OPERACIONAL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</si>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</sst>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R$]#,##0.00"/>
    <numFmt numFmtId="165" formatCode="mmm/yyyy"/>
    <numFmt numFmtId="166" formatCode="[$R$-416]&quot; &quot;#,##0.00;[Red]&quot;-&quot;[$R$-416]&quot; &quot;#,##0.00"/>
  </numFmts>
  <fonts count="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" fillId="0" borderId="0"/>
  </cellStyleXfs>
  <cellXfs count="16">
    <xf numFmtId="0" fontId="0" fillId="0" borderId="0" xfId="0"/>
    <xf numFmtId="0" fontId="0" fillId="3" borderId="0" xfId="0" applyFill="1" applyAlignment="1"/>
    <xf numFmtId="165" fontId="5" fillId="0" borderId="1" xfId="0" applyNumberFormat="1" applyFont="1" applyBorder="1" applyAlignment="1">
      <alignment horizontal="right"/>
    </xf>
    <xf numFmtId="0" fontId="0" fillId="5" borderId="0" xfId="0" applyFill="1"/>
    <xf numFmtId="0" fontId="6" fillId="5" borderId="0" xfId="0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6" borderId="3" xfId="0" applyNumberFormat="1" applyFont="1" applyFill="1" applyBorder="1" applyAlignment="1">
      <alignment horizontal="center" vertical="center"/>
    </xf>
    <xf numFmtId="14" fontId="7" fillId="6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center"/>
    </xf>
  </cellXfs>
  <cellStyles count="7">
    <cellStyle name="ConditionalStyle_1" xfId="1"/>
    <cellStyle name="Heading" xfId="2"/>
    <cellStyle name="Heading1" xfId="3"/>
    <cellStyle name="Normal" xfId="0" builtinId="0" customBuiltin="1"/>
    <cellStyle name="Normal 2" xfId="6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M23" sqref="M2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" t="s">
        <v>0</v>
      </c>
      <c r="W5" s="12"/>
      <c r="X5" s="2">
        <v>43525</v>
      </c>
    </row>
    <row r="6" spans="1:24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x14ac:dyDescent="0.25">
      <c r="A7" s="13" t="s">
        <v>5</v>
      </c>
      <c r="B7" s="13"/>
      <c r="C7" s="13" t="s">
        <v>6</v>
      </c>
      <c r="D7" s="13"/>
      <c r="E7" s="13"/>
      <c r="F7" s="13" t="s">
        <v>3</v>
      </c>
      <c r="G7" s="13"/>
      <c r="H7" s="13"/>
      <c r="I7" s="13"/>
      <c r="J7" s="13"/>
      <c r="K7" s="13"/>
      <c r="L7" s="13"/>
      <c r="M7" s="13"/>
      <c r="N7" s="13" t="s">
        <v>7</v>
      </c>
      <c r="O7" s="13"/>
      <c r="P7" s="13"/>
      <c r="Q7" s="13" t="s">
        <v>1</v>
      </c>
      <c r="R7" s="13"/>
      <c r="S7" s="13"/>
      <c r="T7" s="13"/>
      <c r="U7" s="13"/>
      <c r="V7" s="13"/>
      <c r="W7" s="13" t="s">
        <v>8</v>
      </c>
      <c r="X7" s="13" t="s">
        <v>9</v>
      </c>
    </row>
    <row r="8" spans="1:24" s="3" customFormat="1" x14ac:dyDescent="0.25">
      <c r="A8" s="14" t="s">
        <v>10</v>
      </c>
      <c r="B8" s="14" t="s">
        <v>11</v>
      </c>
      <c r="C8" s="14" t="s">
        <v>12</v>
      </c>
      <c r="D8" s="14" t="s">
        <v>13</v>
      </c>
      <c r="E8" s="14" t="s">
        <v>14</v>
      </c>
      <c r="F8" s="14" t="s">
        <v>15</v>
      </c>
      <c r="G8" s="14" t="s">
        <v>16</v>
      </c>
      <c r="H8" s="14" t="s">
        <v>17</v>
      </c>
      <c r="I8" s="14"/>
      <c r="J8" s="15" t="s">
        <v>18</v>
      </c>
      <c r="K8" s="15"/>
      <c r="L8" s="14" t="s">
        <v>19</v>
      </c>
      <c r="M8" s="14" t="s">
        <v>20</v>
      </c>
      <c r="N8" s="15" t="s">
        <v>21</v>
      </c>
      <c r="O8" s="15" t="s">
        <v>22</v>
      </c>
      <c r="P8" s="15" t="s">
        <v>23</v>
      </c>
      <c r="Q8" s="15" t="s">
        <v>24</v>
      </c>
      <c r="R8" s="15"/>
      <c r="S8" s="15" t="s">
        <v>25</v>
      </c>
      <c r="T8" s="15"/>
      <c r="U8" s="14" t="s">
        <v>26</v>
      </c>
      <c r="V8" s="15" t="s">
        <v>23</v>
      </c>
      <c r="W8" s="13"/>
      <c r="X8" s="13"/>
    </row>
    <row r="9" spans="1:24" s="3" customFormat="1" ht="17.25" customHeight="1" x14ac:dyDescent="0.25">
      <c r="A9" s="14"/>
      <c r="B9" s="14"/>
      <c r="C9" s="14"/>
      <c r="D9" s="14"/>
      <c r="E9" s="14"/>
      <c r="F9" s="14"/>
      <c r="G9" s="14"/>
      <c r="H9" s="4" t="s">
        <v>27</v>
      </c>
      <c r="I9" s="4" t="s">
        <v>28</v>
      </c>
      <c r="J9" s="4" t="s">
        <v>27</v>
      </c>
      <c r="K9" s="5" t="s">
        <v>29</v>
      </c>
      <c r="L9" s="14"/>
      <c r="M9" s="14"/>
      <c r="N9" s="15"/>
      <c r="O9" s="15"/>
      <c r="P9" s="15"/>
      <c r="Q9" s="4" t="s">
        <v>2</v>
      </c>
      <c r="R9" s="5" t="s">
        <v>30</v>
      </c>
      <c r="S9" s="4" t="s">
        <v>2</v>
      </c>
      <c r="T9" s="5" t="s">
        <v>30</v>
      </c>
      <c r="U9" s="14"/>
      <c r="V9" s="15"/>
      <c r="W9" s="13"/>
      <c r="X9" s="13"/>
    </row>
    <row r="10" spans="1:24" ht="25.5" x14ac:dyDescent="0.2">
      <c r="A10" s="8" t="s">
        <v>62</v>
      </c>
      <c r="B10" s="8" t="s">
        <v>60</v>
      </c>
      <c r="C10" s="8" t="s">
        <v>64</v>
      </c>
      <c r="D10" s="7" t="s">
        <v>66</v>
      </c>
      <c r="E10" s="6" t="s">
        <v>71</v>
      </c>
      <c r="F10" s="8" t="s">
        <v>61</v>
      </c>
      <c r="G10" s="8" t="s">
        <v>31</v>
      </c>
      <c r="H10" s="8" t="s">
        <v>32</v>
      </c>
      <c r="I10" s="8" t="s">
        <v>33</v>
      </c>
      <c r="J10" s="8" t="s">
        <v>34</v>
      </c>
      <c r="K10" s="8" t="s">
        <v>35</v>
      </c>
      <c r="L10" s="11">
        <v>43544</v>
      </c>
      <c r="M10" s="11">
        <v>43547</v>
      </c>
      <c r="N10" s="8">
        <f>1730.68/2</f>
        <v>865.34</v>
      </c>
      <c r="O10" s="8">
        <f>1730.68/2</f>
        <v>865.34</v>
      </c>
      <c r="P10" s="8">
        <f>SUM(N10:O10)</f>
        <v>1730.68</v>
      </c>
      <c r="Q10" s="8">
        <v>5</v>
      </c>
      <c r="R10" s="8">
        <v>120</v>
      </c>
      <c r="S10" s="8">
        <v>0</v>
      </c>
      <c r="T10" s="8">
        <v>0</v>
      </c>
      <c r="U10" s="8">
        <f>(Q10*R10)+(S10*T10)</f>
        <v>600</v>
      </c>
      <c r="V10" s="8">
        <f>U10+P10</f>
        <v>2330.6800000000003</v>
      </c>
      <c r="W10" s="8">
        <f>V10</f>
        <v>2330.6800000000003</v>
      </c>
      <c r="X10" s="8"/>
    </row>
    <row r="11" spans="1:24" ht="38.25" x14ac:dyDescent="0.2">
      <c r="A11" s="8" t="s">
        <v>74</v>
      </c>
      <c r="B11" s="8" t="s">
        <v>59</v>
      </c>
      <c r="C11" s="8" t="s">
        <v>36</v>
      </c>
      <c r="D11" s="7" t="s">
        <v>43</v>
      </c>
      <c r="E11" s="6" t="s">
        <v>38</v>
      </c>
      <c r="F11" s="8" t="s">
        <v>61</v>
      </c>
      <c r="G11" s="8" t="s">
        <v>31</v>
      </c>
      <c r="H11" s="8" t="s">
        <v>32</v>
      </c>
      <c r="I11" s="8" t="s">
        <v>33</v>
      </c>
      <c r="J11" s="8" t="s">
        <v>34</v>
      </c>
      <c r="K11" s="8" t="s">
        <v>35</v>
      </c>
      <c r="L11" s="11">
        <v>43543</v>
      </c>
      <c r="M11" s="11">
        <v>43547</v>
      </c>
      <c r="N11" s="8">
        <f>1464.48/2</f>
        <v>732.24</v>
      </c>
      <c r="O11" s="8">
        <f>1464.48/2</f>
        <v>732.24</v>
      </c>
      <c r="P11" s="8">
        <f t="shared" ref="P11:P19" si="0">SUM(N11:O11)</f>
        <v>1464.48</v>
      </c>
      <c r="Q11" s="8">
        <v>6</v>
      </c>
      <c r="R11" s="8">
        <v>120</v>
      </c>
      <c r="S11" s="8">
        <v>0</v>
      </c>
      <c r="T11" s="8">
        <v>0</v>
      </c>
      <c r="U11" s="8">
        <f t="shared" ref="U11:U19" si="1">(Q11*R11)+(S11*T11)</f>
        <v>720</v>
      </c>
      <c r="V11" s="8">
        <f t="shared" ref="V11:V19" si="2">U11+P11</f>
        <v>2184.48</v>
      </c>
      <c r="W11" s="8">
        <f t="shared" ref="W11:W19" si="3">V11</f>
        <v>2184.48</v>
      </c>
      <c r="X11" s="8"/>
    </row>
    <row r="12" spans="1:24" ht="25.5" customHeight="1" x14ac:dyDescent="0.2">
      <c r="A12" s="8" t="s">
        <v>62</v>
      </c>
      <c r="B12" s="8" t="s">
        <v>62</v>
      </c>
      <c r="C12" s="8" t="s">
        <v>78</v>
      </c>
      <c r="D12" s="10" t="s">
        <v>44</v>
      </c>
      <c r="E12" s="9" t="s">
        <v>48</v>
      </c>
      <c r="F12" s="8" t="s">
        <v>61</v>
      </c>
      <c r="G12" s="8" t="s">
        <v>31</v>
      </c>
      <c r="H12" s="8" t="s">
        <v>32</v>
      </c>
      <c r="I12" s="8" t="s">
        <v>33</v>
      </c>
      <c r="J12" s="8" t="s">
        <v>49</v>
      </c>
      <c r="K12" s="8" t="s">
        <v>50</v>
      </c>
      <c r="L12" s="11">
        <v>43538</v>
      </c>
      <c r="M12" s="11">
        <v>43541</v>
      </c>
      <c r="N12" s="8">
        <f>777.53/2</f>
        <v>388.76499999999999</v>
      </c>
      <c r="O12" s="8">
        <f>777.53/2</f>
        <v>388.76499999999999</v>
      </c>
      <c r="P12" s="8">
        <f t="shared" si="0"/>
        <v>777.53</v>
      </c>
      <c r="Q12" s="8">
        <v>0</v>
      </c>
      <c r="R12" s="8">
        <v>0</v>
      </c>
      <c r="S12" s="8">
        <v>0</v>
      </c>
      <c r="T12" s="8">
        <v>0</v>
      </c>
      <c r="U12" s="8">
        <f t="shared" si="1"/>
        <v>0</v>
      </c>
      <c r="V12" s="8">
        <f t="shared" si="2"/>
        <v>777.53</v>
      </c>
      <c r="W12" s="8">
        <f t="shared" si="3"/>
        <v>777.53</v>
      </c>
      <c r="X12" s="8"/>
    </row>
    <row r="13" spans="1:24" ht="25.5" x14ac:dyDescent="0.2">
      <c r="A13" s="8" t="s">
        <v>65</v>
      </c>
      <c r="B13" s="8" t="s">
        <v>65</v>
      </c>
      <c r="C13" s="8" t="s">
        <v>58</v>
      </c>
      <c r="D13" s="7" t="s">
        <v>44</v>
      </c>
      <c r="E13" s="6" t="s">
        <v>39</v>
      </c>
      <c r="F13" s="8" t="s">
        <v>80</v>
      </c>
      <c r="G13" s="8" t="s">
        <v>31</v>
      </c>
      <c r="H13" s="8" t="s">
        <v>32</v>
      </c>
      <c r="I13" s="8" t="s">
        <v>33</v>
      </c>
      <c r="J13" s="8" t="s">
        <v>41</v>
      </c>
      <c r="K13" s="8" t="s">
        <v>79</v>
      </c>
      <c r="L13" s="11">
        <v>43542</v>
      </c>
      <c r="M13" s="11">
        <v>43547</v>
      </c>
      <c r="N13" s="8">
        <f>1769.13/2</f>
        <v>884.56500000000005</v>
      </c>
      <c r="O13" s="8">
        <f>1769.13/2</f>
        <v>884.56500000000005</v>
      </c>
      <c r="P13" s="8">
        <f t="shared" si="0"/>
        <v>1769.13</v>
      </c>
      <c r="Q13" s="8">
        <v>0</v>
      </c>
      <c r="R13" s="8">
        <v>0</v>
      </c>
      <c r="S13" s="8">
        <v>0</v>
      </c>
      <c r="T13" s="8">
        <v>0</v>
      </c>
      <c r="U13" s="8">
        <f t="shared" si="1"/>
        <v>0</v>
      </c>
      <c r="V13" s="8">
        <f t="shared" si="2"/>
        <v>1769.13</v>
      </c>
      <c r="W13" s="8">
        <f t="shared" si="3"/>
        <v>1769.13</v>
      </c>
      <c r="X13" s="8"/>
    </row>
    <row r="14" spans="1:24" ht="25.5" x14ac:dyDescent="0.2">
      <c r="A14" s="8" t="s">
        <v>62</v>
      </c>
      <c r="B14" s="8" t="s">
        <v>57</v>
      </c>
      <c r="C14" s="8" t="s">
        <v>37</v>
      </c>
      <c r="D14" s="7" t="s">
        <v>46</v>
      </c>
      <c r="E14" s="6" t="s">
        <v>40</v>
      </c>
      <c r="F14" s="8" t="s">
        <v>81</v>
      </c>
      <c r="G14" s="8" t="s">
        <v>31</v>
      </c>
      <c r="H14" s="8" t="s">
        <v>32</v>
      </c>
      <c r="I14" s="8" t="s">
        <v>33</v>
      </c>
      <c r="J14" s="8" t="s">
        <v>49</v>
      </c>
      <c r="K14" s="8" t="s">
        <v>50</v>
      </c>
      <c r="L14" s="11">
        <v>43538</v>
      </c>
      <c r="M14" s="11">
        <v>43539</v>
      </c>
      <c r="N14" s="8">
        <f>530.93/2</f>
        <v>265.46499999999997</v>
      </c>
      <c r="O14" s="8">
        <f>530.93/2</f>
        <v>265.46499999999997</v>
      </c>
      <c r="P14" s="8">
        <f t="shared" si="0"/>
        <v>530.92999999999995</v>
      </c>
      <c r="Q14" s="8">
        <v>4</v>
      </c>
      <c r="R14" s="8">
        <v>120</v>
      </c>
      <c r="S14" s="8">
        <v>0</v>
      </c>
      <c r="T14" s="8">
        <v>0</v>
      </c>
      <c r="U14" s="8">
        <f t="shared" si="1"/>
        <v>480</v>
      </c>
      <c r="V14" s="8">
        <f t="shared" si="2"/>
        <v>1010.93</v>
      </c>
      <c r="W14" s="8">
        <f t="shared" si="3"/>
        <v>1010.93</v>
      </c>
      <c r="X14" s="8"/>
    </row>
    <row r="15" spans="1:24" ht="38.25" x14ac:dyDescent="0.2">
      <c r="A15" s="8" t="s">
        <v>74</v>
      </c>
      <c r="B15" s="8" t="s">
        <v>74</v>
      </c>
      <c r="C15" s="8" t="s">
        <v>45</v>
      </c>
      <c r="D15" s="7" t="s">
        <v>44</v>
      </c>
      <c r="E15" s="6" t="s">
        <v>47</v>
      </c>
      <c r="F15" s="8" t="s">
        <v>82</v>
      </c>
      <c r="G15" s="8" t="s">
        <v>31</v>
      </c>
      <c r="H15" s="8" t="s">
        <v>32</v>
      </c>
      <c r="I15" s="8" t="s">
        <v>33</v>
      </c>
      <c r="J15" s="8" t="s">
        <v>41</v>
      </c>
      <c r="K15" s="8" t="s">
        <v>42</v>
      </c>
      <c r="L15" s="11">
        <v>43549</v>
      </c>
      <c r="M15" s="11">
        <v>43551</v>
      </c>
      <c r="N15" s="8">
        <f>1139.28/2</f>
        <v>569.64</v>
      </c>
      <c r="O15" s="8">
        <f>1139.28/2</f>
        <v>569.64</v>
      </c>
      <c r="P15" s="8">
        <f t="shared" si="0"/>
        <v>1139.28</v>
      </c>
      <c r="Q15" s="8">
        <v>0</v>
      </c>
      <c r="R15" s="8">
        <v>0</v>
      </c>
      <c r="S15" s="8">
        <v>0</v>
      </c>
      <c r="T15" s="8">
        <v>0</v>
      </c>
      <c r="U15" s="8">
        <f t="shared" si="1"/>
        <v>0</v>
      </c>
      <c r="V15" s="8">
        <f t="shared" si="2"/>
        <v>1139.28</v>
      </c>
      <c r="W15" s="8">
        <f t="shared" si="3"/>
        <v>1139.28</v>
      </c>
      <c r="X15" s="8"/>
    </row>
    <row r="16" spans="1:24" ht="25.5" x14ac:dyDescent="0.2">
      <c r="A16" s="8" t="s">
        <v>65</v>
      </c>
      <c r="B16" s="8" t="s">
        <v>67</v>
      </c>
      <c r="C16" s="8" t="s">
        <v>73</v>
      </c>
      <c r="D16" s="7" t="s">
        <v>75</v>
      </c>
      <c r="E16" s="6" t="s">
        <v>76</v>
      </c>
      <c r="F16" s="8" t="s">
        <v>61</v>
      </c>
      <c r="G16" s="8" t="s">
        <v>31</v>
      </c>
      <c r="H16" s="8" t="s">
        <v>32</v>
      </c>
      <c r="I16" s="8" t="s">
        <v>33</v>
      </c>
      <c r="J16" s="8" t="s">
        <v>41</v>
      </c>
      <c r="K16" s="8" t="s">
        <v>42</v>
      </c>
      <c r="L16" s="11">
        <v>43552</v>
      </c>
      <c r="M16" s="11">
        <v>43553</v>
      </c>
      <c r="N16" s="8">
        <f>1106.28/2</f>
        <v>553.14</v>
      </c>
      <c r="O16" s="8">
        <f>1106.28/2</f>
        <v>553.14</v>
      </c>
      <c r="P16" s="8">
        <f t="shared" si="0"/>
        <v>1106.28</v>
      </c>
      <c r="Q16" s="8">
        <v>2</v>
      </c>
      <c r="R16" s="8">
        <v>120</v>
      </c>
      <c r="S16" s="8">
        <v>0</v>
      </c>
      <c r="T16" s="8">
        <v>0</v>
      </c>
      <c r="U16" s="8">
        <f t="shared" si="1"/>
        <v>240</v>
      </c>
      <c r="V16" s="8">
        <f t="shared" si="2"/>
        <v>1346.28</v>
      </c>
      <c r="W16" s="8">
        <f t="shared" si="3"/>
        <v>1346.28</v>
      </c>
      <c r="X16" s="8"/>
    </row>
    <row r="17" spans="1:24" ht="38.25" x14ac:dyDescent="0.2">
      <c r="A17" s="8" t="s">
        <v>74</v>
      </c>
      <c r="B17" s="8" t="s">
        <v>63</v>
      </c>
      <c r="C17" s="8" t="s">
        <v>53</v>
      </c>
      <c r="D17" s="7" t="s">
        <v>55</v>
      </c>
      <c r="E17" s="8" t="s">
        <v>68</v>
      </c>
      <c r="F17" s="8" t="s">
        <v>83</v>
      </c>
      <c r="G17" s="8" t="s">
        <v>31</v>
      </c>
      <c r="H17" s="8" t="s">
        <v>32</v>
      </c>
      <c r="I17" s="8" t="s">
        <v>33</v>
      </c>
      <c r="J17" s="8" t="s">
        <v>51</v>
      </c>
      <c r="K17" s="8" t="s">
        <v>52</v>
      </c>
      <c r="L17" s="11">
        <v>43555</v>
      </c>
      <c r="M17" s="11">
        <v>43557</v>
      </c>
      <c r="N17" s="8">
        <f>943.81/2</f>
        <v>471.90499999999997</v>
      </c>
      <c r="O17" s="8">
        <f>943.81/2</f>
        <v>471.90499999999997</v>
      </c>
      <c r="P17" s="8">
        <f t="shared" si="0"/>
        <v>943.81</v>
      </c>
      <c r="Q17" s="8">
        <v>5</v>
      </c>
      <c r="R17" s="8">
        <v>120</v>
      </c>
      <c r="S17" s="8">
        <v>0</v>
      </c>
      <c r="T17" s="8">
        <v>0</v>
      </c>
      <c r="U17" s="8">
        <f t="shared" si="1"/>
        <v>600</v>
      </c>
      <c r="V17" s="8">
        <f t="shared" si="2"/>
        <v>1543.81</v>
      </c>
      <c r="W17" s="8">
        <f t="shared" si="3"/>
        <v>1543.81</v>
      </c>
      <c r="X17" s="8"/>
    </row>
    <row r="18" spans="1:24" ht="25.5" x14ac:dyDescent="0.2">
      <c r="A18" s="8" t="s">
        <v>74</v>
      </c>
      <c r="B18" s="8" t="s">
        <v>63</v>
      </c>
      <c r="C18" s="8" t="s">
        <v>54</v>
      </c>
      <c r="D18" s="7" t="s">
        <v>56</v>
      </c>
      <c r="E18" s="6" t="s">
        <v>77</v>
      </c>
      <c r="F18" s="8" t="s">
        <v>83</v>
      </c>
      <c r="G18" s="8" t="s">
        <v>31</v>
      </c>
      <c r="H18" s="8" t="s">
        <v>32</v>
      </c>
      <c r="I18" s="8" t="s">
        <v>33</v>
      </c>
      <c r="J18" s="8" t="s">
        <v>51</v>
      </c>
      <c r="K18" s="8" t="s">
        <v>52</v>
      </c>
      <c r="L18" s="11">
        <v>43555</v>
      </c>
      <c r="M18" s="11">
        <v>43557</v>
      </c>
      <c r="N18" s="8">
        <f>943.81/2</f>
        <v>471.90499999999997</v>
      </c>
      <c r="O18" s="8">
        <f>943.81/2</f>
        <v>471.90499999999997</v>
      </c>
      <c r="P18" s="8">
        <f t="shared" si="0"/>
        <v>943.81</v>
      </c>
      <c r="Q18" s="8">
        <v>7</v>
      </c>
      <c r="R18" s="8">
        <v>120</v>
      </c>
      <c r="S18" s="8">
        <v>0</v>
      </c>
      <c r="T18" s="8">
        <v>0</v>
      </c>
      <c r="U18" s="8">
        <f t="shared" si="1"/>
        <v>840</v>
      </c>
      <c r="V18" s="8">
        <f t="shared" si="2"/>
        <v>1783.81</v>
      </c>
      <c r="W18" s="8">
        <f t="shared" si="3"/>
        <v>1783.81</v>
      </c>
      <c r="X18" s="8"/>
    </row>
    <row r="19" spans="1:24" ht="25.5" x14ac:dyDescent="0.2">
      <c r="A19" s="8" t="s">
        <v>65</v>
      </c>
      <c r="B19" s="8" t="s">
        <v>65</v>
      </c>
      <c r="C19" s="8" t="s">
        <v>69</v>
      </c>
      <c r="D19" s="10" t="s">
        <v>70</v>
      </c>
      <c r="E19" s="6" t="s">
        <v>72</v>
      </c>
      <c r="F19" s="8" t="s">
        <v>83</v>
      </c>
      <c r="G19" s="8" t="s">
        <v>31</v>
      </c>
      <c r="H19" s="8" t="s">
        <v>41</v>
      </c>
      <c r="I19" s="8" t="s">
        <v>42</v>
      </c>
      <c r="J19" s="8" t="s">
        <v>51</v>
      </c>
      <c r="K19" s="8" t="s">
        <v>52</v>
      </c>
      <c r="L19" s="11">
        <v>43555</v>
      </c>
      <c r="M19" s="11">
        <v>43557</v>
      </c>
      <c r="N19" s="8">
        <f>711.53/2</f>
        <v>355.76499999999999</v>
      </c>
      <c r="O19" s="8">
        <f>711.53/2</f>
        <v>355.76499999999999</v>
      </c>
      <c r="P19" s="8">
        <f t="shared" si="0"/>
        <v>711.53</v>
      </c>
      <c r="Q19" s="8">
        <v>3</v>
      </c>
      <c r="R19" s="8">
        <v>120</v>
      </c>
      <c r="S19" s="8">
        <v>0</v>
      </c>
      <c r="T19" s="8">
        <v>0</v>
      </c>
      <c r="U19" s="8">
        <f t="shared" si="1"/>
        <v>360</v>
      </c>
      <c r="V19" s="8">
        <f t="shared" si="2"/>
        <v>1071.53</v>
      </c>
      <c r="W19" s="8">
        <f t="shared" si="3"/>
        <v>1071.53</v>
      </c>
      <c r="X19" s="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N8:N9"/>
    <mergeCell ref="P8:P9"/>
    <mergeCell ref="Q8:R8"/>
    <mergeCell ref="S8:T8"/>
    <mergeCell ref="U8:U9"/>
    <mergeCell ref="V8:V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MARÇO -_2019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Isabela Santana</cp:lastModifiedBy>
  <cp:revision>9</cp:revision>
  <dcterms:created xsi:type="dcterms:W3CDTF">2017-08-07T12:58:20Z</dcterms:created>
  <dcterms:modified xsi:type="dcterms:W3CDTF">2019-04-03T13:54:09Z</dcterms:modified>
</cp:coreProperties>
</file>