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6735"/>
  </bookViews>
  <sheets>
    <sheet name="EXECUTADO_- JANEIRO -_2020" sheetId="1" r:id="rId1"/>
  </sheets>
  <calcPr calcId="145621"/>
</workbook>
</file>

<file path=xl/calcChain.xml><?xml version="1.0" encoding="utf-8"?>
<calcChain xmlns="http://schemas.openxmlformats.org/spreadsheetml/2006/main">
  <c r="U13" i="1" l="1"/>
  <c r="V13" i="1" s="1"/>
  <c r="W13" i="1" s="1"/>
  <c r="P13" i="1"/>
  <c r="O13" i="1"/>
  <c r="N13" i="1"/>
  <c r="U12" i="1"/>
  <c r="O12" i="1"/>
  <c r="N12" i="1"/>
  <c r="P12" i="1" s="1"/>
  <c r="V12" i="1" s="1"/>
  <c r="W12" i="1" s="1"/>
  <c r="U11" i="1"/>
  <c r="P11" i="1"/>
  <c r="V11" i="1" s="1"/>
  <c r="W11" i="1" s="1"/>
  <c r="O11" i="1"/>
  <c r="N11" i="1"/>
  <c r="U10" i="1"/>
  <c r="O10" i="1"/>
  <c r="N10" i="1"/>
  <c r="P10" i="1" s="1"/>
  <c r="V10" i="1" s="1"/>
  <c r="W10" i="1" s="1"/>
</calcChain>
</file>

<file path=xl/sharedStrings.xml><?xml version="1.0" encoding="utf-8"?>
<sst xmlns="http://schemas.openxmlformats.org/spreadsheetml/2006/main" count="79" uniqueCount="57">
  <si>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</si>
  <si>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</si>
  <si>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</si>
  <si>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</si>
  <si>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</si>
  <si>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</si>
  <si>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</si>
  <si>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</si>
  <si>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</si>
  <si>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</si>
  <si>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</si>
  <si>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</si>
  <si>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</si>
  <si>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</si>
  <si>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</si>
  <si>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</si>
  <si>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</si>
  <si>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</si>
  <si>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</si>
  <si>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</si>
  <si>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</si>
  <si>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</si>
  <si>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</si>
  <si>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</si>
  <si>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</si>
  <si>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</si>
  <si>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</si>
  <si>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</si>
  <si>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</si>
  <si>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</si>
  <si>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</si>
  <si>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 - DIRETORIA TECNICO - COMERCIAL</t>
  </si>
  <si>
    <t>GERE - COORDENADORIA DE ENGENHARIA</t>
  </si>
  <si>
    <t>DANILO PAVEL SOARES  DO ESPIRITO SANTO</t>
  </si>
  <si>
    <t>000277</t>
  </si>
  <si>
    <t>ENGENHEIRO DE PROJETOS</t>
  </si>
  <si>
    <t xml:space="preserve"> TESTE DE ACEITAÇÃO EM FÁBRICA</t>
  </si>
  <si>
    <t>NACIONAL</t>
  </si>
  <si>
    <t>PE</t>
  </si>
  <si>
    <t>RECIFE</t>
  </si>
  <si>
    <t>SP</t>
  </si>
  <si>
    <t>CAMPINAS</t>
  </si>
  <si>
    <t>GCVI - GERENCIA DE COMERC. VEICULAR/INDUSTRIA</t>
  </si>
  <si>
    <t>BRUNO CARVALHO DE SOUSA</t>
  </si>
  <si>
    <t>000065</t>
  </si>
  <si>
    <t>SUPERVISOR DO SEGMENTO VEICULAR</t>
  </si>
  <si>
    <t>REUNIÃO CLIENTES</t>
  </si>
  <si>
    <t>PETROLINA</t>
  </si>
  <si>
    <t>FABIO EDUARDO MORGADO</t>
  </si>
  <si>
    <t>000346</t>
  </si>
  <si>
    <t>ASSITENTE DE DIRETORIA</t>
  </si>
  <si>
    <t>FABRICIO BOMTEMPO DE OLIVEIRA</t>
  </si>
  <si>
    <t>000000</t>
  </si>
  <si>
    <t>DIRETOR TÉCNICO COMERCIAL</t>
  </si>
  <si>
    <t>ENCONTRO ABEGAS</t>
  </si>
  <si>
    <t>RJ</t>
  </si>
  <si>
    <t>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</si>
</sst>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/yyyy"/>
    <numFmt numFmtId="165" formatCode="[$R$]#,##0.00"/>
    <numFmt numFmtId="166" formatCode="_-&quot;R$&quot;\ * #,##0.00_-;\-&quot;R$&quot;\ * #,##0.00_-;_-&quot;R$&quot;\ * &quot;-&quot;??_-;_-@_-"/>
    <numFmt numFmtId="167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B7E1CD"/>
        <bgColor rgb="FFB7E1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0" fontId="2" fillId="8" borderId="0" applyNumberFormat="0" applyFont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1" fillId="0" borderId="0"/>
    <xf numFmtId="0" fontId="7" fillId="0" borderId="0" applyNumberFormat="0" applyBorder="0" applyProtection="0"/>
    <xf numFmtId="167" fontId="7" fillId="0" borderId="0" applyBorder="0" applyProtection="0"/>
  </cellStyleXfs>
  <cellXfs count="26">
    <xf numFmtId="0" fontId="0" fillId="0" borderId="0" xfId="0"/>
    <xf numFmtId="0" fontId="0" fillId="2" borderId="0" xfId="0" applyFill="1" applyAlignment="1"/>
    <xf numFmtId="0" fontId="0" fillId="3" borderId="0" xfId="0" applyFill="1" applyBorder="1"/>
    <xf numFmtId="0" fontId="3" fillId="0" borderId="1" xfId="0" applyFont="1" applyFill="1" applyBorder="1" applyAlignment="1"/>
    <xf numFmtId="164" fontId="3" fillId="0" borderId="2" xfId="0" applyNumberFormat="1" applyFont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/>
    </xf>
    <xf numFmtId="0" fontId="0" fillId="6" borderId="0" xfId="0" applyFill="1" applyBorder="1"/>
    <xf numFmtId="0" fontId="0" fillId="5" borderId="0" xfId="0" applyFill="1"/>
    <xf numFmtId="0" fontId="4" fillId="5" borderId="0" xfId="0" applyFont="1" applyFill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166" fontId="5" fillId="7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0" xfId="2" applyAlignment="1">
      <alignment horizontal="center"/>
    </xf>
    <xf numFmtId="49" fontId="5" fillId="7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9">
    <cellStyle name="ConditionalStyle_1" xfId="3"/>
    <cellStyle name="Heading" xfId="4"/>
    <cellStyle name="Heading1" xfId="5"/>
    <cellStyle name="Moeda" xfId="1" builtinId="4"/>
    <cellStyle name="Normal" xfId="0" builtinId="0"/>
    <cellStyle name="Normal 2" xfId="6"/>
    <cellStyle name="Normal 3" xfId="2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topLeftCell="A6" workbookViewId="0">
      <selection activeCell="D29" sqref="D29"/>
    </sheetView>
  </sheetViews>
  <sheetFormatPr defaultRowHeight="15" customHeight="1" x14ac:dyDescent="0.2"/>
  <cols>
    <col min="1" max="1" width="36.25" customWidth="1"/>
    <col min="2" max="2" width="41.375" customWidth="1"/>
    <col min="3" max="3" width="39.625" customWidth="1"/>
    <col min="4" max="4" width="15.37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2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" t="s">
        <v>0</v>
      </c>
      <c r="W5" s="3"/>
      <c r="X5" s="4">
        <v>43586</v>
      </c>
    </row>
    <row r="6" spans="1:46" x14ac:dyDescent="0.25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46" x14ac:dyDescent="0.25">
      <c r="A7" s="5" t="s">
        <v>2</v>
      </c>
      <c r="B7" s="5"/>
      <c r="C7" s="5" t="s">
        <v>3</v>
      </c>
      <c r="D7" s="5"/>
      <c r="E7" s="5"/>
      <c r="F7" s="5" t="s">
        <v>4</v>
      </c>
      <c r="G7" s="5"/>
      <c r="H7" s="5"/>
      <c r="I7" s="5"/>
      <c r="J7" s="5"/>
      <c r="K7" s="5"/>
      <c r="L7" s="5"/>
      <c r="M7" s="5"/>
      <c r="N7" s="5" t="s">
        <v>5</v>
      </c>
      <c r="O7" s="5"/>
      <c r="P7" s="5"/>
      <c r="Q7" s="5" t="s">
        <v>6</v>
      </c>
      <c r="R7" s="5"/>
      <c r="S7" s="5"/>
      <c r="T7" s="5"/>
      <c r="U7" s="5"/>
      <c r="V7" s="5"/>
      <c r="W7" s="5" t="s">
        <v>7</v>
      </c>
      <c r="X7" s="6" t="s">
        <v>8</v>
      </c>
    </row>
    <row r="8" spans="1:46" s="10" customFormat="1" x14ac:dyDescent="0.25">
      <c r="A8" s="7" t="s">
        <v>9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  <c r="I8" s="7"/>
      <c r="J8" s="8" t="s">
        <v>17</v>
      </c>
      <c r="K8" s="8"/>
      <c r="L8" s="7" t="s">
        <v>18</v>
      </c>
      <c r="M8" s="7" t="s">
        <v>19</v>
      </c>
      <c r="N8" s="8" t="s">
        <v>20</v>
      </c>
      <c r="O8" s="8" t="s">
        <v>21</v>
      </c>
      <c r="P8" s="8" t="s">
        <v>22</v>
      </c>
      <c r="Q8" s="8" t="s">
        <v>23</v>
      </c>
      <c r="R8" s="8"/>
      <c r="S8" s="8" t="s">
        <v>24</v>
      </c>
      <c r="T8" s="8"/>
      <c r="U8" s="7" t="s">
        <v>25</v>
      </c>
      <c r="V8" s="8" t="s">
        <v>22</v>
      </c>
      <c r="W8" s="5"/>
      <c r="X8" s="6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spans="1:46" s="10" customFormat="1" ht="17.25" customHeight="1" x14ac:dyDescent="0.25">
      <c r="A9" s="7"/>
      <c r="B9" s="7"/>
      <c r="C9" s="7"/>
      <c r="D9" s="7"/>
      <c r="E9" s="7"/>
      <c r="F9" s="7"/>
      <c r="G9" s="7"/>
      <c r="H9" s="11" t="s">
        <v>26</v>
      </c>
      <c r="I9" s="11" t="s">
        <v>27</v>
      </c>
      <c r="J9" s="11" t="s">
        <v>26</v>
      </c>
      <c r="K9" s="12" t="s">
        <v>28</v>
      </c>
      <c r="L9" s="7"/>
      <c r="M9" s="7"/>
      <c r="N9" s="8"/>
      <c r="O9" s="8"/>
      <c r="P9" s="8"/>
      <c r="Q9" s="11" t="s">
        <v>29</v>
      </c>
      <c r="R9" s="12" t="s">
        <v>30</v>
      </c>
      <c r="S9" s="11" t="s">
        <v>29</v>
      </c>
      <c r="T9" s="12" t="s">
        <v>30</v>
      </c>
      <c r="U9" s="7"/>
      <c r="V9" s="8"/>
      <c r="W9" s="5"/>
      <c r="X9" s="1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46" s="21" customFormat="1" ht="25.5" x14ac:dyDescent="0.2">
      <c r="A10" s="14" t="s">
        <v>31</v>
      </c>
      <c r="B10" s="14" t="s">
        <v>32</v>
      </c>
      <c r="C10" s="15" t="s">
        <v>33</v>
      </c>
      <c r="D10" s="16" t="s">
        <v>34</v>
      </c>
      <c r="E10" s="17" t="s">
        <v>35</v>
      </c>
      <c r="F10" s="18" t="s">
        <v>36</v>
      </c>
      <c r="G10" s="18" t="s">
        <v>37</v>
      </c>
      <c r="H10" s="18" t="s">
        <v>38</v>
      </c>
      <c r="I10" s="18" t="s">
        <v>39</v>
      </c>
      <c r="J10" s="18" t="s">
        <v>40</v>
      </c>
      <c r="K10" s="18" t="s">
        <v>41</v>
      </c>
      <c r="L10" s="19">
        <v>43850</v>
      </c>
      <c r="M10" s="19">
        <v>43854</v>
      </c>
      <c r="N10" s="20">
        <f>2720.71/2</f>
        <v>1360.355</v>
      </c>
      <c r="O10" s="20">
        <f>2720.71/2</f>
        <v>1360.355</v>
      </c>
      <c r="P10" s="20">
        <f t="shared" ref="P10:P13" si="0">SUM(N10:O10)</f>
        <v>2720.71</v>
      </c>
      <c r="Q10" s="18">
        <v>5</v>
      </c>
      <c r="R10" s="20">
        <v>120</v>
      </c>
      <c r="S10" s="18">
        <v>5</v>
      </c>
      <c r="T10" s="20">
        <v>100</v>
      </c>
      <c r="U10" s="20">
        <f>(Q10*R10)+(S10*T10)</f>
        <v>1100</v>
      </c>
      <c r="V10" s="20">
        <f>U10+P10</f>
        <v>3820.71</v>
      </c>
      <c r="W10" s="20">
        <f>V10</f>
        <v>3820.71</v>
      </c>
      <c r="X10" s="18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s="21" customFormat="1" ht="25.5" x14ac:dyDescent="0.2">
      <c r="A11" s="14" t="s">
        <v>31</v>
      </c>
      <c r="B11" s="14" t="s">
        <v>42</v>
      </c>
      <c r="C11" s="14" t="s">
        <v>43</v>
      </c>
      <c r="D11" s="16" t="s">
        <v>44</v>
      </c>
      <c r="E11" s="17" t="s">
        <v>45</v>
      </c>
      <c r="F11" s="18" t="s">
        <v>46</v>
      </c>
      <c r="G11" s="18" t="s">
        <v>37</v>
      </c>
      <c r="H11" s="18" t="s">
        <v>38</v>
      </c>
      <c r="I11" s="18" t="s">
        <v>39</v>
      </c>
      <c r="J11" s="18" t="s">
        <v>38</v>
      </c>
      <c r="K11" s="18" t="s">
        <v>47</v>
      </c>
      <c r="L11" s="19">
        <v>43844</v>
      </c>
      <c r="M11" s="19">
        <v>43846</v>
      </c>
      <c r="N11" s="20">
        <f>1070.83/2</f>
        <v>535.41499999999996</v>
      </c>
      <c r="O11" s="20">
        <f>1070.83/2</f>
        <v>535.41499999999996</v>
      </c>
      <c r="P11" s="20">
        <f t="shared" si="0"/>
        <v>1070.83</v>
      </c>
      <c r="Q11" s="18">
        <v>3</v>
      </c>
      <c r="R11" s="20">
        <v>120</v>
      </c>
      <c r="S11" s="18">
        <v>0</v>
      </c>
      <c r="T11" s="20">
        <v>0</v>
      </c>
      <c r="U11" s="20">
        <f t="shared" ref="U11:U13" si="1">(Q11*R11)+(S11*T11)</f>
        <v>360</v>
      </c>
      <c r="V11" s="20">
        <f t="shared" ref="V11:V13" si="2">U11+P11</f>
        <v>1430.83</v>
      </c>
      <c r="W11" s="20">
        <f t="shared" ref="W11:W13" si="3">V11</f>
        <v>1430.83</v>
      </c>
      <c r="X11" s="18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s="21" customFormat="1" ht="25.5" x14ac:dyDescent="0.25">
      <c r="A12" s="14" t="s">
        <v>31</v>
      </c>
      <c r="B12" s="14" t="s">
        <v>31</v>
      </c>
      <c r="C12" s="22" t="s">
        <v>48</v>
      </c>
      <c r="D12" s="23" t="s">
        <v>49</v>
      </c>
      <c r="E12" s="17" t="s">
        <v>50</v>
      </c>
      <c r="F12" s="18" t="s">
        <v>46</v>
      </c>
      <c r="G12" s="18" t="s">
        <v>37</v>
      </c>
      <c r="H12" s="18" t="s">
        <v>38</v>
      </c>
      <c r="I12" s="18" t="s">
        <v>39</v>
      </c>
      <c r="J12" s="18" t="s">
        <v>38</v>
      </c>
      <c r="K12" s="18" t="s">
        <v>47</v>
      </c>
      <c r="L12" s="19">
        <v>43844</v>
      </c>
      <c r="M12" s="19">
        <v>43846</v>
      </c>
      <c r="N12" s="20">
        <f>1070.83/2</f>
        <v>535.41499999999996</v>
      </c>
      <c r="O12" s="20">
        <f>1070.83/2</f>
        <v>535.41499999999996</v>
      </c>
      <c r="P12" s="20">
        <f t="shared" si="0"/>
        <v>1070.83</v>
      </c>
      <c r="Q12" s="18">
        <v>3</v>
      </c>
      <c r="R12" s="20">
        <v>120</v>
      </c>
      <c r="S12" s="18">
        <v>0</v>
      </c>
      <c r="T12" s="20">
        <v>0</v>
      </c>
      <c r="U12" s="20">
        <f t="shared" si="1"/>
        <v>360</v>
      </c>
      <c r="V12" s="20">
        <f t="shared" si="2"/>
        <v>1430.83</v>
      </c>
      <c r="W12" s="20">
        <f t="shared" si="3"/>
        <v>1430.83</v>
      </c>
      <c r="X12" s="1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s="21" customFormat="1" ht="25.5" x14ac:dyDescent="0.2">
      <c r="A13" s="14" t="s">
        <v>31</v>
      </c>
      <c r="B13" s="14" t="s">
        <v>31</v>
      </c>
      <c r="C13" s="24" t="s">
        <v>51</v>
      </c>
      <c r="D13" s="23" t="s">
        <v>52</v>
      </c>
      <c r="E13" s="25" t="s">
        <v>53</v>
      </c>
      <c r="F13" s="18" t="s">
        <v>54</v>
      </c>
      <c r="G13" s="18" t="s">
        <v>37</v>
      </c>
      <c r="H13" s="18" t="s">
        <v>38</v>
      </c>
      <c r="I13" s="18" t="s">
        <v>39</v>
      </c>
      <c r="J13" s="18" t="s">
        <v>55</v>
      </c>
      <c r="K13" s="18" t="s">
        <v>56</v>
      </c>
      <c r="L13" s="19">
        <v>43859</v>
      </c>
      <c r="M13" s="19">
        <v>43859</v>
      </c>
      <c r="N13" s="20">
        <f>2118.56/2</f>
        <v>1059.28</v>
      </c>
      <c r="O13" s="20">
        <f>2118.56/2</f>
        <v>1059.28</v>
      </c>
      <c r="P13" s="20">
        <f t="shared" si="0"/>
        <v>2118.56</v>
      </c>
      <c r="Q13" s="18">
        <v>0</v>
      </c>
      <c r="R13" s="20">
        <v>0</v>
      </c>
      <c r="S13" s="18">
        <v>0</v>
      </c>
      <c r="T13" s="20">
        <v>0</v>
      </c>
      <c r="U13" s="20">
        <f t="shared" si="1"/>
        <v>0</v>
      </c>
      <c r="V13" s="20">
        <f t="shared" si="2"/>
        <v>2118.56</v>
      </c>
      <c r="W13" s="20">
        <f t="shared" si="3"/>
        <v>2118.56</v>
      </c>
      <c r="X13" s="1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</sheetData>
  <mergeCells count="27">
    <mergeCell ref="P8:P9"/>
    <mergeCell ref="Q8:R8"/>
    <mergeCell ref="S8:T8"/>
    <mergeCell ref="U8:U9"/>
    <mergeCell ref="V8:V9"/>
    <mergeCell ref="H8:I8"/>
    <mergeCell ref="J8:K8"/>
    <mergeCell ref="L8:L9"/>
    <mergeCell ref="M8:M9"/>
    <mergeCell ref="N8:N9"/>
    <mergeCell ref="O8:O9"/>
    <mergeCell ref="B8:B9"/>
    <mergeCell ref="C8:C9"/>
    <mergeCell ref="D8:D9"/>
    <mergeCell ref="E8:E9"/>
    <mergeCell ref="F8:F9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JANEIRO -_2020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Isabela Santana</cp:lastModifiedBy>
  <dcterms:created xsi:type="dcterms:W3CDTF">2020-02-05T13:17:34Z</dcterms:created>
  <dcterms:modified xsi:type="dcterms:W3CDTF">2020-02-05T13:18:19Z</dcterms:modified>
</cp:coreProperties>
</file>