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24226"/>
  <xr:revisionPtr revIDLastSave="0" documentId="11_DEDCB5229CDBE48E4E1180049CD4D7F15A2D2662" xr6:coauthVersionLast="47" xr6:coauthVersionMax="47" xr10:uidLastSave="{00000000-0000-0000-0000-000000000000}"/>
  <workbookProtection workbookPassword="EB47" lockStructure="1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4" i="1" l="1"/>
  <c r="AH23" i="1"/>
  <c r="AH22" i="1"/>
  <c r="AH21" i="1"/>
  <c r="AH20" i="1"/>
  <c r="AH19" i="1"/>
  <c r="AH18" i="1"/>
  <c r="AH17" i="1"/>
  <c r="AE25" i="1" l="1"/>
  <c r="AF25" i="1"/>
  <c r="AG25" i="1"/>
  <c r="AH25" i="1"/>
  <c r="AD25" i="1" l="1"/>
  <c r="AH14" i="1" l="1"/>
  <c r="AC25" i="1"/>
  <c r="AC14" i="1" l="1"/>
  <c r="AG14" i="1" l="1"/>
  <c r="AF14" i="1" l="1"/>
  <c r="AE14" i="1" l="1"/>
  <c r="AD14" i="1" l="1"/>
  <c r="AA14" i="1" l="1"/>
  <c r="Z14" i="1" l="1"/>
  <c r="Y14" i="1" l="1"/>
  <c r="X14" i="1" l="1"/>
  <c r="W14" i="1" l="1"/>
  <c r="V14" i="1" l="1"/>
  <c r="U14" i="1" l="1"/>
  <c r="T14" i="1" l="1"/>
  <c r="AB13" i="1" l="1"/>
  <c r="AB9" i="1"/>
  <c r="AB12" i="1"/>
  <c r="AB8" i="1"/>
  <c r="AB10" i="1"/>
  <c r="AB6" i="1"/>
  <c r="AB11" i="1"/>
  <c r="AB7" i="1"/>
  <c r="S14" i="1"/>
  <c r="R14" i="1"/>
  <c r="AB14" i="1" l="1"/>
  <c r="Q14" i="1"/>
  <c r="P14" i="1" l="1"/>
  <c r="N14" i="1" l="1"/>
  <c r="O14" i="1"/>
  <c r="L14" i="1" l="1"/>
  <c r="M14" i="1"/>
  <c r="K14" i="1" l="1"/>
  <c r="J14" i="1" l="1"/>
  <c r="I14" i="1"/>
  <c r="H14" i="1"/>
  <c r="G14" i="1" l="1"/>
  <c r="E14" i="1"/>
  <c r="F14" i="1"/>
</calcChain>
</file>

<file path=xl/sharedStrings.xml><?xml version="1.0" encoding="utf-8"?>
<sst xmlns="http://schemas.openxmlformats.org/spreadsheetml/2006/main" count="20" uniqueCount="11">
  <si>
    <t>até dez/2014</t>
  </si>
  <si>
    <t>até dez/2016</t>
  </si>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</sst>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3" fillId="3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right"/>
    </xf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5" fillId="3" borderId="1" xfId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3" borderId="1" xfId="1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</xdr:rowOff>
    </xdr:from>
    <xdr:to>
      <xdr:col>1</xdr:col>
      <xdr:colOff>1066800</xdr:colOff>
      <xdr:row>3</xdr:row>
      <xdr:rowOff>123825</xdr:rowOff>
    </xdr:to>
    <xdr:pic>
      <xdr:nvPicPr>
        <xdr:cNvPr id="2" name="Imagem 1" descr="coperga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"/>
          <a:ext cx="857250" cy="6953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oper005\ADAF_ADTC_Relatorios$\2019\Custeio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GERENCIAL C&amp;D"/>
      <sheetName val="Planilha1"/>
      <sheetName val="RESUMO"/>
      <sheetName val="PAINEL POR GERENCIA"/>
      <sheetName val="VARIACOES"/>
      <sheetName val="COMPARATIVO"/>
      <sheetName val="COMPARATIVO (gerencial)"/>
      <sheetName val="TOTAL"/>
      <sheetName val="ADM"/>
      <sheetName val="COM"/>
      <sheetName val="CUSTO"/>
      <sheetName val="CONAD"/>
      <sheetName val="CONFI"/>
      <sheetName val="CAE"/>
      <sheetName val="PRE"/>
      <sheetName val="QSMS"/>
      <sheetName val="COMUN"/>
      <sheetName val="CJUR"/>
      <sheetName val="SEGE"/>
      <sheetName val="INST"/>
      <sheetName val="CNNE"/>
      <sheetName val="CCIN"/>
      <sheetName val="CPLA"/>
      <sheetName val="DAF"/>
      <sheetName val="GFIN"/>
      <sheetName val="GERH"/>
      <sheetName val="GETI"/>
      <sheetName val="GADS"/>
      <sheetName val="GCON"/>
      <sheetName val="CLCO"/>
      <sheetName val="DTC"/>
      <sheetName val="GCVI"/>
      <sheetName val="GCRC"/>
      <sheetName val="GDIS"/>
      <sheetName val="GMAR"/>
      <sheetName val="GERE"/>
      <sheetName val="ORÇAMENTOS"/>
      <sheetName val="vari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AC7">
            <v>7540840.9299999997</v>
          </cell>
        </row>
        <row r="54">
          <cell r="AC54">
            <v>-1147438.0999999999</v>
          </cell>
        </row>
        <row r="60">
          <cell r="AC60">
            <v>8598.23</v>
          </cell>
        </row>
        <row r="66">
          <cell r="AC66">
            <v>254243.42</v>
          </cell>
        </row>
        <row r="107">
          <cell r="AC107">
            <v>234035.76</v>
          </cell>
        </row>
        <row r="123">
          <cell r="AC123">
            <v>1863259.85</v>
          </cell>
        </row>
        <row r="143">
          <cell r="AC143">
            <v>30415.049999999988</v>
          </cell>
        </row>
        <row r="163">
          <cell r="AC163">
            <v>493454.20999999996</v>
          </cell>
        </row>
        <row r="167">
          <cell r="AC167">
            <v>76593.11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AO25"/>
  <sheetViews>
    <sheetView showGridLines="0" tabSelected="1" workbookViewId="0">
      <pane xSplit="2" topLeftCell="C1" activePane="topRight" state="frozen"/>
      <selection pane="topRight" activeCell="B7" sqref="B7"/>
    </sheetView>
  </sheetViews>
  <sheetFormatPr defaultRowHeight="15"/>
  <cols>
    <col min="2" max="2" width="18.140625" bestFit="1" customWidth="1"/>
    <col min="3" max="7" width="14.28515625" hidden="1" customWidth="1"/>
    <col min="8" max="25" width="13.28515625" hidden="1" customWidth="1"/>
    <col min="26" max="26" width="12.5703125" hidden="1" customWidth="1"/>
    <col min="27" max="27" width="13.85546875" hidden="1" customWidth="1"/>
    <col min="28" max="28" width="1.7109375" hidden="1" customWidth="1"/>
    <col min="29" max="33" width="13.28515625" bestFit="1" customWidth="1"/>
    <col min="34" max="34" width="14.28515625" bestFit="1" customWidth="1"/>
    <col min="35" max="35" width="13.28515625" bestFit="1" customWidth="1"/>
    <col min="36" max="36" width="13.42578125" customWidth="1"/>
    <col min="37" max="37" width="14" customWidth="1"/>
    <col min="38" max="40" width="13.140625" customWidth="1"/>
    <col min="41" max="41" width="14.28515625" bestFit="1" customWidth="1"/>
  </cols>
  <sheetData>
    <row r="5" spans="2:41">
      <c r="B5" s="1"/>
      <c r="C5" s="2" t="s">
        <v>0</v>
      </c>
      <c r="D5" s="3">
        <v>42005</v>
      </c>
      <c r="E5" s="3">
        <v>42036</v>
      </c>
      <c r="F5" s="3">
        <v>42064</v>
      </c>
      <c r="G5" s="3">
        <v>42095</v>
      </c>
      <c r="H5" s="3">
        <v>42125</v>
      </c>
      <c r="I5" s="3">
        <v>42156</v>
      </c>
      <c r="J5" s="3">
        <v>42186</v>
      </c>
      <c r="K5" s="3">
        <v>42217</v>
      </c>
      <c r="L5" s="3">
        <v>42248</v>
      </c>
      <c r="M5" s="3">
        <v>42278</v>
      </c>
      <c r="N5" s="3">
        <v>42309</v>
      </c>
      <c r="O5" s="3">
        <v>42339</v>
      </c>
      <c r="P5" s="3">
        <v>42370</v>
      </c>
      <c r="Q5" s="3">
        <v>42401</v>
      </c>
      <c r="R5" s="3">
        <v>42430</v>
      </c>
      <c r="S5" s="3">
        <v>42461</v>
      </c>
      <c r="T5" s="3">
        <v>42491</v>
      </c>
      <c r="U5" s="3">
        <v>42522</v>
      </c>
      <c r="V5" s="3">
        <v>42552</v>
      </c>
      <c r="W5" s="3">
        <v>42583</v>
      </c>
      <c r="X5" s="3">
        <v>42614</v>
      </c>
      <c r="Y5" s="3">
        <v>42644</v>
      </c>
      <c r="Z5" s="3">
        <v>42675</v>
      </c>
      <c r="AA5" s="4">
        <v>42705</v>
      </c>
      <c r="AB5" s="2" t="s">
        <v>1</v>
      </c>
      <c r="AC5" s="5">
        <v>43466</v>
      </c>
      <c r="AD5" s="5">
        <v>43497</v>
      </c>
      <c r="AE5" s="5">
        <v>43525</v>
      </c>
      <c r="AF5" s="5">
        <v>43556</v>
      </c>
      <c r="AG5" s="5">
        <v>43586</v>
      </c>
      <c r="AH5" s="5">
        <v>43617</v>
      </c>
    </row>
    <row r="6" spans="2:41">
      <c r="B6" s="6" t="s">
        <v>2</v>
      </c>
      <c r="C6" s="7">
        <v>22275878.379999999</v>
      </c>
      <c r="D6" s="8">
        <v>1557242.2200000002</v>
      </c>
      <c r="E6" s="8">
        <v>1839206.7299999997</v>
      </c>
      <c r="F6" s="8">
        <v>1666546.6</v>
      </c>
      <c r="G6" s="8">
        <v>1949922.85</v>
      </c>
      <c r="H6" s="8">
        <v>3029870.5199999996</v>
      </c>
      <c r="I6" s="8">
        <v>1963676.28</v>
      </c>
      <c r="J6" s="8">
        <v>1938514.8299999998</v>
      </c>
      <c r="K6" s="8">
        <v>1881715.14</v>
      </c>
      <c r="L6" s="8">
        <v>1941555.64</v>
      </c>
      <c r="M6" s="8">
        <v>2485109.5499999993</v>
      </c>
      <c r="N6" s="8">
        <v>2185821.39</v>
      </c>
      <c r="O6" s="8">
        <v>3156227.88</v>
      </c>
      <c r="P6" s="8">
        <v>2029057.5399999998</v>
      </c>
      <c r="Q6" s="8">
        <v>2093891.83</v>
      </c>
      <c r="R6" s="8">
        <v>1963226.08</v>
      </c>
      <c r="S6" s="8">
        <v>2268353.58</v>
      </c>
      <c r="T6" s="8">
        <v>2246594.12</v>
      </c>
      <c r="U6" s="8">
        <v>2107417.04</v>
      </c>
      <c r="V6" s="8">
        <v>2012569.5</v>
      </c>
      <c r="W6" s="8">
        <v>2097362.4400000004</v>
      </c>
      <c r="X6" s="8">
        <v>2202021.36</v>
      </c>
      <c r="Y6" s="8">
        <v>2165518.6300000004</v>
      </c>
      <c r="Z6" s="8">
        <v>2305658.5099999998</v>
      </c>
      <c r="AA6" s="8">
        <v>4411657.16</v>
      </c>
      <c r="AB6" s="7">
        <f>SUM(C6:AA6)</f>
        <v>75774615.799999982</v>
      </c>
      <c r="AC6" s="8">
        <v>2569914.73</v>
      </c>
      <c r="AD6" s="8">
        <v>2726926.63</v>
      </c>
      <c r="AE6" s="8">
        <v>2620603.0299999998</v>
      </c>
      <c r="AF6" s="8">
        <v>2588651.52</v>
      </c>
      <c r="AG6" s="8">
        <v>2672631.92</v>
      </c>
      <c r="AH6" s="8">
        <v>2627503.4699999997</v>
      </c>
      <c r="AO6" s="12"/>
    </row>
    <row r="7" spans="2:41">
      <c r="B7" s="6" t="s">
        <v>3</v>
      </c>
      <c r="C7" s="7">
        <v>2012802.98</v>
      </c>
      <c r="D7" s="8">
        <v>79237.69</v>
      </c>
      <c r="E7" s="8">
        <v>172673.2</v>
      </c>
      <c r="F7" s="8">
        <v>182300.21999999997</v>
      </c>
      <c r="G7" s="8">
        <v>212200.46000000002</v>
      </c>
      <c r="H7" s="8">
        <v>183379.21</v>
      </c>
      <c r="I7" s="8">
        <v>190387.4</v>
      </c>
      <c r="J7" s="8">
        <v>183720.06</v>
      </c>
      <c r="K7" s="8">
        <v>194117.32</v>
      </c>
      <c r="L7" s="8">
        <v>184132.58</v>
      </c>
      <c r="M7" s="8">
        <v>189321.54</v>
      </c>
      <c r="N7" s="8">
        <v>204763.72</v>
      </c>
      <c r="O7" s="8">
        <v>230192.35</v>
      </c>
      <c r="P7" s="8">
        <v>156710.03999999998</v>
      </c>
      <c r="Q7" s="8">
        <v>250827.80999999997</v>
      </c>
      <c r="R7" s="8">
        <v>178036.82</v>
      </c>
      <c r="S7" s="8">
        <v>173432.49000000002</v>
      </c>
      <c r="T7" s="8">
        <v>222564.15999999997</v>
      </c>
      <c r="U7" s="8">
        <v>170864.7</v>
      </c>
      <c r="V7" s="8">
        <v>236952.46</v>
      </c>
      <c r="W7" s="8">
        <v>174262.74</v>
      </c>
      <c r="X7" s="8">
        <v>213743.23</v>
      </c>
      <c r="Y7" s="8">
        <v>176504.7</v>
      </c>
      <c r="Z7" s="8">
        <v>212545.34000000003</v>
      </c>
      <c r="AA7" s="8">
        <v>236410.71</v>
      </c>
      <c r="AB7" s="7">
        <f t="shared" ref="AB7:AB13" si="0">SUM(C7:AA7)</f>
        <v>6622083.9300000006</v>
      </c>
      <c r="AC7" s="8">
        <v>518222.26</v>
      </c>
      <c r="AD7" s="8">
        <v>180935.09999999998</v>
      </c>
      <c r="AE7" s="8">
        <v>299552.21000000002</v>
      </c>
      <c r="AF7" s="8">
        <v>317990.51999999996</v>
      </c>
      <c r="AG7" s="8">
        <v>317674.83</v>
      </c>
      <c r="AH7" s="8">
        <v>418479.44</v>
      </c>
      <c r="AO7" s="12"/>
    </row>
    <row r="8" spans="2:41">
      <c r="B8" s="6" t="s">
        <v>4</v>
      </c>
      <c r="C8" s="7">
        <v>162854.55000000002</v>
      </c>
      <c r="D8" s="8">
        <v>9847.2200000000012</v>
      </c>
      <c r="E8" s="8">
        <v>2955.8599999999997</v>
      </c>
      <c r="F8" s="8">
        <v>7818.3</v>
      </c>
      <c r="G8" s="8">
        <v>8144.12</v>
      </c>
      <c r="H8" s="8">
        <v>9317.1299999999992</v>
      </c>
      <c r="I8" s="8">
        <v>37752.93</v>
      </c>
      <c r="J8" s="8">
        <v>33437.33</v>
      </c>
      <c r="K8" s="8">
        <v>58888.899999999994</v>
      </c>
      <c r="L8" s="8">
        <v>16941.810000000001</v>
      </c>
      <c r="M8" s="8">
        <v>4474.8500000000004</v>
      </c>
      <c r="N8" s="8">
        <v>19014.64</v>
      </c>
      <c r="O8" s="8">
        <v>91018.41</v>
      </c>
      <c r="P8" s="8">
        <v>6425.66</v>
      </c>
      <c r="Q8" s="8">
        <v>15701.21</v>
      </c>
      <c r="R8" s="8">
        <v>22392.390000000003</v>
      </c>
      <c r="S8" s="8">
        <v>2383.25</v>
      </c>
      <c r="T8" s="8">
        <v>8110.91</v>
      </c>
      <c r="U8" s="8">
        <v>17254.169999999998</v>
      </c>
      <c r="V8" s="8">
        <v>2458.12</v>
      </c>
      <c r="W8" s="8">
        <v>14222.460000000001</v>
      </c>
      <c r="X8" s="8">
        <v>22795.52</v>
      </c>
      <c r="Y8" s="8">
        <v>12040.97</v>
      </c>
      <c r="Z8" s="8">
        <v>7301.3000000000011</v>
      </c>
      <c r="AA8" s="8">
        <v>47841.2</v>
      </c>
      <c r="AB8" s="7">
        <f t="shared" si="0"/>
        <v>641393.20999999985</v>
      </c>
      <c r="AC8" s="8">
        <v>10502.09</v>
      </c>
      <c r="AD8" s="8">
        <v>3600.84</v>
      </c>
      <c r="AE8" s="8">
        <v>14134.84</v>
      </c>
      <c r="AF8" s="8">
        <v>9403.27</v>
      </c>
      <c r="AG8" s="8">
        <v>28714.79</v>
      </c>
      <c r="AH8" s="8">
        <v>6246.1900000000005</v>
      </c>
      <c r="AO8" s="12"/>
    </row>
    <row r="9" spans="2:41">
      <c r="B9" s="6" t="s">
        <v>5</v>
      </c>
      <c r="C9" s="7">
        <v>5112234.0999999996</v>
      </c>
      <c r="D9" s="8">
        <v>202858.22999999998</v>
      </c>
      <c r="E9" s="8">
        <v>168076.41999999998</v>
      </c>
      <c r="F9" s="8">
        <v>459980.44999999995</v>
      </c>
      <c r="G9" s="8">
        <v>459584.61</v>
      </c>
      <c r="H9" s="8">
        <v>346565.2</v>
      </c>
      <c r="I9" s="8">
        <v>455969.67000000004</v>
      </c>
      <c r="J9" s="8">
        <v>378022.31</v>
      </c>
      <c r="K9" s="8">
        <v>295436.45</v>
      </c>
      <c r="L9" s="8">
        <v>580743.88</v>
      </c>
      <c r="M9" s="8">
        <v>406375.85</v>
      </c>
      <c r="N9" s="8">
        <v>374402.51</v>
      </c>
      <c r="O9" s="8">
        <v>530895.22</v>
      </c>
      <c r="P9" s="8">
        <v>289192.83</v>
      </c>
      <c r="Q9" s="8">
        <v>321387.78000000003</v>
      </c>
      <c r="R9" s="8">
        <v>302648.26999999996</v>
      </c>
      <c r="S9" s="8">
        <v>348079.81</v>
      </c>
      <c r="T9" s="8">
        <v>512329.75</v>
      </c>
      <c r="U9" s="8">
        <v>341759.33</v>
      </c>
      <c r="V9" s="8">
        <v>707423.71</v>
      </c>
      <c r="W9" s="8">
        <v>368917.04999999993</v>
      </c>
      <c r="X9" s="8">
        <v>313113.53999999998</v>
      </c>
      <c r="Y9" s="8">
        <v>363481.14000000007</v>
      </c>
      <c r="Z9" s="8">
        <v>282878.39</v>
      </c>
      <c r="AA9" s="8">
        <v>518611.15999999992</v>
      </c>
      <c r="AB9" s="7">
        <f t="shared" si="0"/>
        <v>14440967.66</v>
      </c>
      <c r="AC9" s="8">
        <v>280577.46000000002</v>
      </c>
      <c r="AD9" s="8">
        <v>365666.14</v>
      </c>
      <c r="AE9" s="8">
        <v>242253.25</v>
      </c>
      <c r="AF9" s="8">
        <v>308478.36</v>
      </c>
      <c r="AG9" s="8">
        <v>321488.85000000003</v>
      </c>
      <c r="AH9" s="8">
        <v>4526375.4300000006</v>
      </c>
      <c r="AO9" s="12"/>
    </row>
    <row r="10" spans="2:41">
      <c r="B10" s="6" t="s">
        <v>6</v>
      </c>
      <c r="C10" s="7">
        <v>1908284.1400000001</v>
      </c>
      <c r="D10" s="8">
        <v>94883.199999999997</v>
      </c>
      <c r="E10" s="8">
        <v>100456.02999999998</v>
      </c>
      <c r="F10" s="8">
        <v>149229.64000000001</v>
      </c>
      <c r="G10" s="8">
        <v>165537.25000000003</v>
      </c>
      <c r="H10" s="8">
        <v>188092.17</v>
      </c>
      <c r="I10" s="8">
        <v>137134.04</v>
      </c>
      <c r="J10" s="8">
        <v>328503.02999999997</v>
      </c>
      <c r="K10" s="8">
        <v>200547.99</v>
      </c>
      <c r="L10" s="8">
        <v>220046.38</v>
      </c>
      <c r="M10" s="8">
        <v>164534.99</v>
      </c>
      <c r="N10" s="8">
        <v>167991.73000000004</v>
      </c>
      <c r="O10" s="8">
        <v>232912.99</v>
      </c>
      <c r="P10" s="8">
        <v>114908.66999999998</v>
      </c>
      <c r="Q10" s="8">
        <v>113694.52</v>
      </c>
      <c r="R10" s="8">
        <v>356812.75</v>
      </c>
      <c r="S10" s="8">
        <v>165637.63999999996</v>
      </c>
      <c r="T10" s="8">
        <v>206213.90999999997</v>
      </c>
      <c r="U10" s="8">
        <v>188067.14999999997</v>
      </c>
      <c r="V10" s="8">
        <v>179513.60000000001</v>
      </c>
      <c r="W10" s="8">
        <v>250923.55000000002</v>
      </c>
      <c r="X10" s="8">
        <v>4896112.8000000007</v>
      </c>
      <c r="Y10" s="8">
        <v>177249.24</v>
      </c>
      <c r="Z10" s="8">
        <v>185098.56999999998</v>
      </c>
      <c r="AA10" s="8">
        <v>4175764.21</v>
      </c>
      <c r="AB10" s="7">
        <f t="shared" si="0"/>
        <v>15068150.190000001</v>
      </c>
      <c r="AC10" s="8">
        <v>241863.87000000002</v>
      </c>
      <c r="AD10" s="8">
        <v>112538.32999999999</v>
      </c>
      <c r="AE10" s="8">
        <v>140961.59999999998</v>
      </c>
      <c r="AF10" s="8">
        <v>222912.97999999998</v>
      </c>
      <c r="AG10" s="8">
        <v>252790.24999999997</v>
      </c>
      <c r="AH10" s="8">
        <v>146763.53999999998</v>
      </c>
      <c r="AO10" s="12"/>
    </row>
    <row r="11" spans="2:41">
      <c r="B11" s="6" t="s">
        <v>7</v>
      </c>
      <c r="C11" s="7">
        <v>4236795.0200000005</v>
      </c>
      <c r="D11" s="8">
        <v>94891.05</v>
      </c>
      <c r="E11" s="8">
        <v>165380.57</v>
      </c>
      <c r="F11" s="8">
        <v>446159.31</v>
      </c>
      <c r="G11" s="8">
        <v>459427.97000000003</v>
      </c>
      <c r="H11" s="8">
        <v>303091.52</v>
      </c>
      <c r="I11" s="8">
        <v>252678.06</v>
      </c>
      <c r="J11" s="8">
        <v>532367.85000000009</v>
      </c>
      <c r="K11" s="8">
        <v>292495.65999999997</v>
      </c>
      <c r="L11" s="8">
        <v>346726.97000000003</v>
      </c>
      <c r="M11" s="8">
        <v>181487.80000000002</v>
      </c>
      <c r="N11" s="8">
        <v>453342.14</v>
      </c>
      <c r="O11" s="8">
        <v>945213.91</v>
      </c>
      <c r="P11" s="8">
        <v>394261.11999999994</v>
      </c>
      <c r="Q11" s="8">
        <v>326048.51</v>
      </c>
      <c r="R11" s="8">
        <v>533178.39</v>
      </c>
      <c r="S11" s="8">
        <v>438586.19</v>
      </c>
      <c r="T11" s="8">
        <v>423819.77</v>
      </c>
      <c r="U11" s="8">
        <v>557381.51</v>
      </c>
      <c r="V11" s="8">
        <v>334157.28000000003</v>
      </c>
      <c r="W11" s="8">
        <v>643944.54</v>
      </c>
      <c r="X11" s="8">
        <v>351776.53</v>
      </c>
      <c r="Y11" s="8">
        <v>437524.21</v>
      </c>
      <c r="Z11" s="8">
        <v>316842.66000000003</v>
      </c>
      <c r="AA11" s="8">
        <v>1164803.22</v>
      </c>
      <c r="AB11" s="7">
        <f t="shared" si="0"/>
        <v>14632381.759999998</v>
      </c>
      <c r="AC11" s="8">
        <v>11369.09</v>
      </c>
      <c r="AD11" s="8">
        <v>295050.68</v>
      </c>
      <c r="AE11" s="8">
        <v>449462.84</v>
      </c>
      <c r="AF11" s="8">
        <v>464713.04000000004</v>
      </c>
      <c r="AG11" s="8">
        <v>569139.16</v>
      </c>
      <c r="AH11" s="8">
        <v>762461.59000000008</v>
      </c>
      <c r="AO11" s="12"/>
    </row>
    <row r="12" spans="2:41">
      <c r="B12" s="6" t="s">
        <v>8</v>
      </c>
      <c r="C12" s="7">
        <v>6637263.4999999991</v>
      </c>
      <c r="D12" s="8">
        <v>562837.94000000006</v>
      </c>
      <c r="E12" s="8">
        <v>586132.88</v>
      </c>
      <c r="F12" s="8">
        <v>981755.58000000007</v>
      </c>
      <c r="G12" s="8">
        <v>877808.26</v>
      </c>
      <c r="H12" s="8">
        <v>997649.72999999986</v>
      </c>
      <c r="I12" s="8">
        <v>569055.63</v>
      </c>
      <c r="J12" s="8">
        <v>484396.78</v>
      </c>
      <c r="K12" s="8">
        <v>643559.12</v>
      </c>
      <c r="L12" s="8">
        <v>490742.92000000004</v>
      </c>
      <c r="M12" s="8">
        <v>721872.01</v>
      </c>
      <c r="N12" s="8">
        <v>469881.85</v>
      </c>
      <c r="O12" s="8">
        <v>996069.63</v>
      </c>
      <c r="P12" s="8">
        <v>700038.59000000008</v>
      </c>
      <c r="Q12" s="8">
        <v>644164.45000000007</v>
      </c>
      <c r="R12" s="8">
        <v>478706.65</v>
      </c>
      <c r="S12" s="8">
        <v>486220.26000000007</v>
      </c>
      <c r="T12" s="8">
        <v>702870.44000000006</v>
      </c>
      <c r="U12" s="8">
        <v>719126.91999999993</v>
      </c>
      <c r="V12" s="8">
        <v>699729.12</v>
      </c>
      <c r="W12" s="8">
        <v>602606.95000000007</v>
      </c>
      <c r="X12" s="8">
        <v>578915.22</v>
      </c>
      <c r="Y12" s="8">
        <v>489872.73000000004</v>
      </c>
      <c r="Z12" s="8">
        <v>365680.07</v>
      </c>
      <c r="AA12" s="8">
        <v>1234122.1099999999</v>
      </c>
      <c r="AB12" s="7">
        <f t="shared" si="0"/>
        <v>22721079.34</v>
      </c>
      <c r="AC12" s="8">
        <v>467059.85000000003</v>
      </c>
      <c r="AD12" s="8">
        <v>344403.06000000006</v>
      </c>
      <c r="AE12" s="8">
        <v>434574.69</v>
      </c>
      <c r="AF12" s="8">
        <v>433373.53</v>
      </c>
      <c r="AG12" s="8">
        <v>586723.4</v>
      </c>
      <c r="AH12" s="8">
        <v>498826.05000000005</v>
      </c>
      <c r="AO12" s="12"/>
    </row>
    <row r="13" spans="2:41">
      <c r="B13" s="6" t="s">
        <v>9</v>
      </c>
      <c r="C13" s="7">
        <v>2801787.5399999996</v>
      </c>
      <c r="D13" s="8">
        <v>347475.28</v>
      </c>
      <c r="E13" s="8">
        <v>397518.83999999997</v>
      </c>
      <c r="F13" s="8">
        <v>341776.54</v>
      </c>
      <c r="G13" s="8">
        <v>347400.54</v>
      </c>
      <c r="H13" s="8">
        <v>341776.54</v>
      </c>
      <c r="I13" s="8">
        <v>347420.7</v>
      </c>
      <c r="J13" s="8">
        <v>346164.88</v>
      </c>
      <c r="K13" s="8">
        <v>342609.87</v>
      </c>
      <c r="L13" s="8">
        <v>341776.54</v>
      </c>
      <c r="M13" s="8">
        <v>344995.71</v>
      </c>
      <c r="N13" s="8">
        <v>353008.69</v>
      </c>
      <c r="O13" s="8">
        <v>346185.61</v>
      </c>
      <c r="P13" s="8">
        <v>0</v>
      </c>
      <c r="Q13" s="8">
        <v>362457.08</v>
      </c>
      <c r="R13" s="8">
        <v>362244.18</v>
      </c>
      <c r="S13" s="8">
        <v>398000.59</v>
      </c>
      <c r="T13" s="8">
        <v>365902.02</v>
      </c>
      <c r="U13" s="8">
        <v>364716.91000000003</v>
      </c>
      <c r="V13" s="8">
        <v>368922.53</v>
      </c>
      <c r="W13" s="8">
        <v>368040.5</v>
      </c>
      <c r="X13" s="8">
        <v>361420.15</v>
      </c>
      <c r="Y13" s="8">
        <v>362160.63</v>
      </c>
      <c r="Z13" s="8">
        <v>367606.52</v>
      </c>
      <c r="AA13" s="8">
        <v>385276.19</v>
      </c>
      <c r="AB13" s="7">
        <f t="shared" si="0"/>
        <v>11066644.58</v>
      </c>
      <c r="AC13" s="8">
        <v>506204.38999999996</v>
      </c>
      <c r="AD13" s="8">
        <v>579341.36</v>
      </c>
      <c r="AE13" s="8">
        <v>624302.9800000001</v>
      </c>
      <c r="AF13" s="8">
        <v>556381.41999999993</v>
      </c>
      <c r="AG13" s="8">
        <v>2887179.66</v>
      </c>
      <c r="AH13" s="8">
        <v>5335700.92</v>
      </c>
      <c r="AO13" s="12"/>
    </row>
    <row r="14" spans="2:41">
      <c r="B14" s="9" t="s">
        <v>10</v>
      </c>
      <c r="C14" s="10">
        <v>45147900.210000001</v>
      </c>
      <c r="D14" s="11">
        <v>2949272.83</v>
      </c>
      <c r="E14" s="11">
        <f>SUM(E6:E13)</f>
        <v>3432400.5299999993</v>
      </c>
      <c r="F14" s="11">
        <f t="shared" ref="F14:G14" si="1">SUM(F6:F13)</f>
        <v>4235566.6400000006</v>
      </c>
      <c r="G14" s="11">
        <f t="shared" si="1"/>
        <v>4480026.0600000005</v>
      </c>
      <c r="H14" s="11">
        <f t="shared" ref="H14:J14" si="2">SUM(H6:H13)</f>
        <v>5399742.0199999996</v>
      </c>
      <c r="I14" s="11">
        <f t="shared" si="2"/>
        <v>3954074.7100000004</v>
      </c>
      <c r="J14" s="11">
        <f t="shared" si="2"/>
        <v>4225127.0699999994</v>
      </c>
      <c r="K14" s="11">
        <f t="shared" ref="K14:M14" si="3">SUM(K6:K13)</f>
        <v>3909370.45</v>
      </c>
      <c r="L14" s="11">
        <f t="shared" si="3"/>
        <v>4122666.7199999997</v>
      </c>
      <c r="M14" s="11">
        <f t="shared" si="3"/>
        <v>4498172.2999999989</v>
      </c>
      <c r="N14" s="11">
        <f t="shared" ref="N14:O14" si="4">SUM(N6:N13)</f>
        <v>4228226.6700000009</v>
      </c>
      <c r="O14" s="11">
        <f t="shared" si="4"/>
        <v>6528716.0000000009</v>
      </c>
      <c r="P14" s="11">
        <f t="shared" ref="P14:Q14" si="5">SUM(P6:P13)</f>
        <v>3690594.45</v>
      </c>
      <c r="Q14" s="11">
        <f t="shared" si="5"/>
        <v>4128173.1900000004</v>
      </c>
      <c r="R14" s="11">
        <f t="shared" ref="R14:S14" si="6">SUM(R6:R13)</f>
        <v>4197245.53</v>
      </c>
      <c r="S14" s="11">
        <f t="shared" si="6"/>
        <v>4280693.8100000005</v>
      </c>
      <c r="T14" s="11">
        <f t="shared" ref="T14:U14" si="7">SUM(T6:T13)</f>
        <v>4688405.08</v>
      </c>
      <c r="U14" s="11">
        <f t="shared" si="7"/>
        <v>4466587.7300000004</v>
      </c>
      <c r="V14" s="11">
        <f t="shared" ref="V14:W14" si="8">SUM(V6:V13)</f>
        <v>4541726.32</v>
      </c>
      <c r="W14" s="11">
        <f t="shared" si="8"/>
        <v>4520280.2300000004</v>
      </c>
      <c r="X14" s="11">
        <f t="shared" ref="X14:Y14" si="9">SUM(X6:X13)</f>
        <v>8939898.3500000015</v>
      </c>
      <c r="Y14" s="11">
        <f t="shared" si="9"/>
        <v>4184352.2500000005</v>
      </c>
      <c r="Z14" s="11">
        <f t="shared" ref="Z14:AA14" si="10">SUM(Z6:Z13)</f>
        <v>4043611.3599999994</v>
      </c>
      <c r="AA14" s="11">
        <f t="shared" si="10"/>
        <v>12174485.960000001</v>
      </c>
      <c r="AB14" s="10">
        <f t="shared" ref="AB14:AN14" si="11">SUM(AB6:AB13)</f>
        <v>160967316.47</v>
      </c>
      <c r="AC14" s="11">
        <f>SUM(AC6:AC13)</f>
        <v>4605713.74</v>
      </c>
      <c r="AD14" s="11">
        <f t="shared" si="11"/>
        <v>4608462.1400000006</v>
      </c>
      <c r="AE14" s="11">
        <f t="shared" si="11"/>
        <v>4825845.4400000004</v>
      </c>
      <c r="AF14" s="11">
        <f t="shared" si="11"/>
        <v>4901904.6399999997</v>
      </c>
      <c r="AG14" s="11">
        <f t="shared" si="11"/>
        <v>7636342.8600000003</v>
      </c>
      <c r="AH14" s="11">
        <f t="shared" si="11"/>
        <v>14322356.630000001</v>
      </c>
      <c r="AO14" s="12"/>
    </row>
    <row r="16" spans="2:41">
      <c r="B16" s="1"/>
      <c r="AC16" s="5">
        <v>43647</v>
      </c>
      <c r="AD16" s="5">
        <v>43678</v>
      </c>
      <c r="AE16" s="5">
        <v>43709</v>
      </c>
      <c r="AF16" s="5">
        <v>43739</v>
      </c>
      <c r="AG16" s="5">
        <v>43770</v>
      </c>
      <c r="AH16" s="5">
        <v>43800</v>
      </c>
    </row>
    <row r="17" spans="2:37">
      <c r="B17" s="6" t="s">
        <v>2</v>
      </c>
      <c r="AC17" s="8">
        <v>2521262.62</v>
      </c>
      <c r="AD17" s="8">
        <v>3853957.1300000004</v>
      </c>
      <c r="AE17" s="8">
        <v>2802122.4299999997</v>
      </c>
      <c r="AF17" s="8">
        <v>2897619.95</v>
      </c>
      <c r="AG17" s="8">
        <v>2888850.72</v>
      </c>
      <c r="AH17" s="8">
        <f>+[1]TOTAL!$AC$7</f>
        <v>7540840.9299999997</v>
      </c>
      <c r="AI17" s="12"/>
      <c r="AJ17" s="12"/>
    </row>
    <row r="18" spans="2:37">
      <c r="B18" s="6" t="s">
        <v>3</v>
      </c>
      <c r="AC18" s="8">
        <v>339550.18</v>
      </c>
      <c r="AD18" s="8">
        <v>345436.75</v>
      </c>
      <c r="AE18" s="8">
        <v>1476899.1500000001</v>
      </c>
      <c r="AF18" s="8">
        <v>305899.11999999994</v>
      </c>
      <c r="AG18" s="8">
        <v>308520.39</v>
      </c>
      <c r="AH18" s="8">
        <f>+[1]TOTAL!$AC$54</f>
        <v>-1147438.0999999999</v>
      </c>
      <c r="AK18" s="12"/>
    </row>
    <row r="19" spans="2:37">
      <c r="B19" s="6" t="s">
        <v>4</v>
      </c>
      <c r="AC19" s="8">
        <v>3708.69</v>
      </c>
      <c r="AD19" s="8">
        <v>43105.439999999995</v>
      </c>
      <c r="AE19" s="8">
        <v>15935.5</v>
      </c>
      <c r="AF19" s="8">
        <v>8907.82</v>
      </c>
      <c r="AG19" s="8">
        <v>7520.1100000000006</v>
      </c>
      <c r="AH19" s="8">
        <f>+[1]TOTAL!$AC$60</f>
        <v>8598.23</v>
      </c>
      <c r="AI19" s="13"/>
      <c r="AJ19" s="13"/>
      <c r="AK19" s="13"/>
    </row>
    <row r="20" spans="2:37">
      <c r="B20" s="6" t="s">
        <v>5</v>
      </c>
      <c r="AC20" s="8">
        <v>257870.66999999998</v>
      </c>
      <c r="AD20" s="8">
        <v>325969.32</v>
      </c>
      <c r="AE20" s="8">
        <v>263235.13</v>
      </c>
      <c r="AF20" s="8">
        <v>354011.3</v>
      </c>
      <c r="AG20" s="8">
        <v>278903.34000000003</v>
      </c>
      <c r="AH20" s="8">
        <f>+[1]TOTAL!$AC$66</f>
        <v>254243.42</v>
      </c>
      <c r="AI20" s="12"/>
      <c r="AJ20" s="12"/>
      <c r="AK20" s="12"/>
    </row>
    <row r="21" spans="2:37">
      <c r="B21" s="6" t="s">
        <v>6</v>
      </c>
      <c r="AC21" s="8">
        <v>168535.61000000002</v>
      </c>
      <c r="AD21" s="8">
        <v>282859.95</v>
      </c>
      <c r="AE21" s="8">
        <v>205968.93</v>
      </c>
      <c r="AF21" s="8">
        <v>248346.77000000005</v>
      </c>
      <c r="AG21" s="8">
        <v>194769.02000000002</v>
      </c>
      <c r="AH21" s="8">
        <f>+[1]TOTAL!$AC$107</f>
        <v>234035.76</v>
      </c>
    </row>
    <row r="22" spans="2:37">
      <c r="B22" s="6" t="s">
        <v>7</v>
      </c>
      <c r="AC22" s="8">
        <v>841722.36999999988</v>
      </c>
      <c r="AD22" s="8">
        <v>845209.43</v>
      </c>
      <c r="AE22" s="8">
        <v>867369.87999999989</v>
      </c>
      <c r="AF22" s="8">
        <v>374252.69000000006</v>
      </c>
      <c r="AG22" s="8">
        <v>483118.05</v>
      </c>
      <c r="AH22" s="8">
        <f>+[1]TOTAL!$AC$123</f>
        <v>1863259.85</v>
      </c>
    </row>
    <row r="23" spans="2:37">
      <c r="B23" s="6" t="s">
        <v>8</v>
      </c>
      <c r="AC23" s="8">
        <v>564300.86</v>
      </c>
      <c r="AD23" s="8">
        <v>397472.06000000006</v>
      </c>
      <c r="AE23" s="8">
        <v>615800.64</v>
      </c>
      <c r="AF23" s="8">
        <v>640699.47</v>
      </c>
      <c r="AG23" s="8">
        <v>323137.76</v>
      </c>
      <c r="AH23" s="8">
        <f>+[1]TOTAL!$AC$143</f>
        <v>30415.049999999988</v>
      </c>
    </row>
    <row r="24" spans="2:37">
      <c r="B24" s="6" t="s">
        <v>9</v>
      </c>
      <c r="AC24" s="8">
        <v>-1311751.5100000002</v>
      </c>
      <c r="AD24" s="8">
        <v>629875.07999999996</v>
      </c>
      <c r="AE24" s="8">
        <v>559715.6</v>
      </c>
      <c r="AF24" s="8">
        <v>634773.36</v>
      </c>
      <c r="AG24" s="8">
        <v>580464.69999999995</v>
      </c>
      <c r="AH24" s="8">
        <f>+[1]TOTAL!$AC$163+[1]TOTAL!$AC$167</f>
        <v>570047.31999999995</v>
      </c>
    </row>
    <row r="25" spans="2:37">
      <c r="B25" s="9" t="s">
        <v>10</v>
      </c>
      <c r="AC25" s="11">
        <f>SUM(AC17:AC24)</f>
        <v>3385199.4899999998</v>
      </c>
      <c r="AD25" s="11">
        <f>SUM(AD17:AD24)</f>
        <v>6723885.160000002</v>
      </c>
      <c r="AE25" s="11">
        <f>SUM(AE17:AE24)</f>
        <v>6807047.2599999988</v>
      </c>
      <c r="AF25" s="11">
        <f>SUM(AF17:AF24)</f>
        <v>5464510.4800000004</v>
      </c>
      <c r="AG25" s="11">
        <f>SUM(AG17:AG24)</f>
        <v>5065284.09</v>
      </c>
      <c r="AH25" s="11">
        <f>SUM(AH17:AH24)</f>
        <v>9354002.4600000009</v>
      </c>
    </row>
  </sheetData>
  <pageMargins left="0.63" right="0.18" top="0.78740157480314965" bottom="0.78740157480314965" header="0.31496062992125984" footer="0.31496062992125984"/>
  <pageSetup paperSize="9" orientation="landscape" r:id="rId1"/>
  <ignoredErrors>
    <ignoredError sqref="AC14:AH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Michele Maciel de Souza</cp:lastModifiedBy>
  <cp:revision/>
  <dcterms:created xsi:type="dcterms:W3CDTF">2015-03-04T13:39:55Z</dcterms:created>
  <dcterms:modified xsi:type="dcterms:W3CDTF">2025-01-21T14:58:56Z</dcterms:modified>
  <cp:category/>
  <cp:contentStatus/>
</cp:coreProperties>
</file>