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6720"/>
  </bookViews>
  <sheets>
    <sheet name="Plan1" sheetId="1" r:id="rId1"/>
    <sheet name="Plan2" sheetId="2" r:id="rId2"/>
    <sheet name="Plan3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AO5" i="1" l="1"/>
  <c r="AO6" i="1"/>
  <c r="AO7" i="1"/>
  <c r="AO8" i="1"/>
  <c r="AO9" i="1"/>
  <c r="AO10" i="1"/>
  <c r="AO11" i="1"/>
  <c r="AO12" i="1"/>
  <c r="AO13" i="1" l="1"/>
  <c r="AN5" i="1"/>
  <c r="AN6" i="1"/>
  <c r="AN7" i="1"/>
  <c r="AN8" i="1"/>
  <c r="AN9" i="1"/>
  <c r="AN10" i="1"/>
  <c r="AN11" i="1"/>
  <c r="AN12" i="1"/>
  <c r="AN13" i="1" l="1"/>
  <c r="AM5" i="1"/>
  <c r="AM6" i="1"/>
  <c r="AM7" i="1"/>
  <c r="AM8" i="1"/>
  <c r="AM9" i="1"/>
  <c r="AM10" i="1"/>
  <c r="AM11" i="1"/>
  <c r="AM12" i="1"/>
  <c r="AM13" i="1" l="1"/>
  <c r="AI5" i="1"/>
  <c r="AJ5" i="1"/>
  <c r="AK5" i="1"/>
  <c r="AL5" i="1"/>
  <c r="AI6" i="1"/>
  <c r="AJ6" i="1"/>
  <c r="AK6" i="1"/>
  <c r="AL6" i="1"/>
  <c r="AI7" i="1"/>
  <c r="AJ7" i="1"/>
  <c r="AK7" i="1"/>
  <c r="AL7" i="1"/>
  <c r="AI8" i="1"/>
  <c r="AJ8" i="1"/>
  <c r="AJ13" i="1" s="1"/>
  <c r="AK8" i="1"/>
  <c r="AL8" i="1"/>
  <c r="AI9" i="1"/>
  <c r="AJ9" i="1"/>
  <c r="AK9" i="1"/>
  <c r="AL9" i="1"/>
  <c r="AI10" i="1"/>
  <c r="AJ10" i="1"/>
  <c r="AK10" i="1"/>
  <c r="AL10" i="1"/>
  <c r="AI11" i="1"/>
  <c r="AJ11" i="1"/>
  <c r="AK11" i="1"/>
  <c r="AL11" i="1"/>
  <c r="AI12" i="1"/>
  <c r="AJ12" i="1"/>
  <c r="AK12" i="1"/>
  <c r="AL12" i="1"/>
  <c r="AL13" i="1" s="1"/>
  <c r="AI13" i="1"/>
  <c r="AK13" i="1" l="1"/>
  <c r="AG5" i="1"/>
  <c r="AH5" i="1"/>
  <c r="AG6" i="1"/>
  <c r="AH6" i="1"/>
  <c r="AG7" i="1"/>
  <c r="AH7" i="1"/>
  <c r="AG8" i="1"/>
  <c r="AH8" i="1"/>
  <c r="AG9" i="1"/>
  <c r="AH9" i="1"/>
  <c r="AG10" i="1"/>
  <c r="AH10" i="1"/>
  <c r="AG11" i="1"/>
  <c r="AH11" i="1"/>
  <c r="AG12" i="1"/>
  <c r="AH12" i="1"/>
  <c r="AF5" i="1" l="1"/>
  <c r="AF6" i="1"/>
  <c r="AF7" i="1"/>
  <c r="AF8" i="1"/>
  <c r="AF9" i="1"/>
  <c r="AF10" i="1"/>
  <c r="AF11" i="1"/>
  <c r="AF12" i="1"/>
  <c r="AF13" i="1" l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AH13" i="1" l="1"/>
  <c r="AG13" i="1"/>
  <c r="AE13" i="1" l="1"/>
  <c r="AD13" i="1" l="1"/>
  <c r="AB5" i="1" l="1"/>
  <c r="AB6" i="1"/>
  <c r="AB7" i="1"/>
  <c r="AB8" i="1"/>
  <c r="AB9" i="1"/>
  <c r="AB10" i="1"/>
  <c r="AB11" i="1"/>
  <c r="AB12" i="1"/>
  <c r="AB13" i="1" l="1"/>
  <c r="AA5" i="1"/>
  <c r="AA6" i="1"/>
  <c r="AA7" i="1"/>
  <c r="AA8" i="1"/>
  <c r="AA9" i="1"/>
  <c r="AA10" i="1"/>
  <c r="AA11" i="1"/>
  <c r="AA12" i="1"/>
  <c r="AA13" i="1" l="1"/>
  <c r="Z5" i="1"/>
  <c r="Z6" i="1"/>
  <c r="Z7" i="1"/>
  <c r="Z8" i="1"/>
  <c r="Z9" i="1"/>
  <c r="Z10" i="1"/>
  <c r="Z11" i="1"/>
  <c r="Z12" i="1"/>
  <c r="Z13" i="1" l="1"/>
  <c r="Y5" i="1"/>
  <c r="Y6" i="1"/>
  <c r="Y7" i="1"/>
  <c r="Y8" i="1"/>
  <c r="Y9" i="1"/>
  <c r="Y10" i="1"/>
  <c r="Y11" i="1"/>
  <c r="Y12" i="1"/>
  <c r="Y13" i="1" l="1"/>
  <c r="X5" i="1"/>
  <c r="X6" i="1"/>
  <c r="X7" i="1"/>
  <c r="X8" i="1"/>
  <c r="X9" i="1"/>
  <c r="X10" i="1"/>
  <c r="X11" i="1"/>
  <c r="X12" i="1"/>
  <c r="X13" i="1" l="1"/>
  <c r="W5" i="1"/>
  <c r="W6" i="1"/>
  <c r="W7" i="1"/>
  <c r="W8" i="1"/>
  <c r="W9" i="1"/>
  <c r="W10" i="1"/>
  <c r="W11" i="1"/>
  <c r="W12" i="1"/>
  <c r="W13" i="1" l="1"/>
  <c r="V5" i="1"/>
  <c r="V6" i="1"/>
  <c r="V7" i="1"/>
  <c r="V8" i="1"/>
  <c r="V9" i="1"/>
  <c r="V10" i="1"/>
  <c r="V11" i="1"/>
  <c r="V12" i="1"/>
  <c r="V13" i="1" l="1"/>
  <c r="U5" i="1"/>
  <c r="U6" i="1"/>
  <c r="U7" i="1"/>
  <c r="U8" i="1"/>
  <c r="U9" i="1"/>
  <c r="U10" i="1"/>
  <c r="U11" i="1"/>
  <c r="U12" i="1"/>
  <c r="U13" i="1" l="1"/>
  <c r="Q5" i="1"/>
  <c r="R5" i="1"/>
  <c r="S5" i="1"/>
  <c r="Q6" i="1"/>
  <c r="R6" i="1"/>
  <c r="S6" i="1"/>
  <c r="Q7" i="1"/>
  <c r="R7" i="1"/>
  <c r="S7" i="1"/>
  <c r="Q8" i="1"/>
  <c r="R8" i="1"/>
  <c r="S8" i="1"/>
  <c r="Q9" i="1"/>
  <c r="R9" i="1"/>
  <c r="S9" i="1"/>
  <c r="Q10" i="1"/>
  <c r="R10" i="1"/>
  <c r="S10" i="1"/>
  <c r="Q11" i="1"/>
  <c r="R11" i="1"/>
  <c r="S11" i="1"/>
  <c r="Q12" i="1"/>
  <c r="R12" i="1"/>
  <c r="S12" i="1"/>
  <c r="T5" i="1"/>
  <c r="T6" i="1"/>
  <c r="T7" i="1"/>
  <c r="T8" i="1"/>
  <c r="T9" i="1"/>
  <c r="T10" i="1"/>
  <c r="T11" i="1"/>
  <c r="T12" i="1"/>
  <c r="AC12" i="1" l="1"/>
  <c r="AC8" i="1"/>
  <c r="AC11" i="1"/>
  <c r="AC7" i="1"/>
  <c r="AC9" i="1"/>
  <c r="AC5" i="1"/>
  <c r="AC10" i="1"/>
  <c r="AC6" i="1"/>
  <c r="T13" i="1"/>
  <c r="S13" i="1"/>
  <c r="AC13" i="1" l="1"/>
  <c r="R13" i="1"/>
  <c r="Q13" i="1" l="1"/>
  <c r="O13" i="1" l="1"/>
  <c r="P13" i="1"/>
  <c r="M13" i="1" l="1"/>
  <c r="N13" i="1"/>
  <c r="L13" i="1" l="1"/>
  <c r="K13" i="1" l="1"/>
  <c r="J13" i="1"/>
  <c r="I13" i="1"/>
  <c r="H13" i="1" l="1"/>
  <c r="F13" i="1"/>
  <c r="G13" i="1"/>
</calcChain>
</file>

<file path=xl/sharedStrings.xml><?xml version="1.0" encoding="utf-8"?>
<sst xmlns="http://schemas.openxmlformats.org/spreadsheetml/2006/main" count="11" uniqueCount="11">
  <si>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</si>
  <si>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</si>
  <si>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</si>
  <si>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</si>
  <si>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</si>
  <si>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</si>
  <si>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</si>
  <si>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</si>
  <si>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</si>
  <si>
    <t>até dez/2014</t>
  </si>
  <si>
    <t>até dez/2016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</si>
</sst>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7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43" fontId="3" fillId="3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17" fontId="0" fillId="0" borderId="1" xfId="0" applyNumberForma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\ADAF_ADTC\Relat&#243;rios\2016\2016%20-%20COPERG&#193;S%20-%20M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\ADAF_ADTC\Relat&#243;rios\2018\2018%20-%20COPERG&#193;S%20-%20MP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s"/>
      <sheetName val="DRE"/>
      <sheetName val="VOLUME"/>
      <sheetName val="RECEITA"/>
      <sheetName val="DEDUÇÕES SOBRE VENDAS"/>
      <sheetName val="SUPRIMENTO"/>
      <sheetName val="C&amp;D"/>
      <sheetName val="MARGEM CONTRIBUIÇÃO"/>
      <sheetName val="BALANÇO"/>
      <sheetName val="INVESTIMENTOS"/>
      <sheetName val="DFC"/>
      <sheetName val="ANEXO III 2017"/>
      <sheetName val="ANEXO III (R+MPA)"/>
      <sheetName val="DRE (R+MPA)"/>
      <sheetName val="ANEXO III 2015 (O)"/>
      <sheetName val="TOTAISMENSAIS"/>
      <sheetName val="GERENCIAL C&amp;D"/>
      <sheetName val="GERENCIAL-APOIO"/>
      <sheetName val="BALANCETE"/>
      <sheetName val="VOLUME (O)"/>
      <sheetName val="VOLUME (R+MPA)"/>
      <sheetName val="RECEITA (O)"/>
      <sheetName val="RECEITA (R+MPA)"/>
      <sheetName val="SUPRIMENTO (O)"/>
      <sheetName val="SUPRIMENTO (R+MPA)"/>
      <sheetName val="MARGEM O2016"/>
      <sheetName val="DRE (O)"/>
      <sheetName val="BALANÇO (O)"/>
      <sheetName val="BALANÇO (R+MPA)"/>
      <sheetName val="INVESTIMENTO (O)"/>
      <sheetName val="INVESTIMENTO (R+MPA)"/>
      <sheetName val="DFC (O)"/>
      <sheetName val="DFC (Base)"/>
      <sheetName val="DFC (R+MPA)"/>
      <sheetName val="Custo GN (1)"/>
      <sheetName val="C&amp;D (O)"/>
      <sheetName val="C&amp;D (R+MPA)"/>
      <sheetName val="C&amp;D ADM (O)"/>
      <sheetName val="C&amp;D ADM (R+MPA)"/>
      <sheetName val="C&amp;D COM (O)"/>
      <sheetName val="C&amp;D COM (R+MPA)"/>
      <sheetName val="C&amp;D CUSTO (O)"/>
      <sheetName val="C&amp;D CUSTO (R+MPA)"/>
      <sheetName val="C&amp;D-ADM-PRE"/>
      <sheetName val="C&amp;D-ADM-QSMS"/>
      <sheetName val="C&amp;D-ADM-COMUN"/>
      <sheetName val="C&amp;D-ADM-CJUR"/>
      <sheetName val="C&amp;D-ADM-SEGE"/>
      <sheetName val="C&amp;D-ADM-INST"/>
      <sheetName val="C&amp;D-ADM-CNNE"/>
      <sheetName val="C&amp;D-ADM-DAF"/>
      <sheetName val="C&amp;D-ADM-GFIN"/>
      <sheetName val="C&amp;D-ADM-GERH"/>
      <sheetName val="C&amp;D-ADM-GETI"/>
      <sheetName val="C&amp;D-ADM-GADS"/>
      <sheetName val="C&amp;D-ADM-GCON"/>
      <sheetName val="C&amp;D-ADM-CLCO"/>
      <sheetName val="C&amp;D-ADM-CCIN"/>
      <sheetName val="C&amp;D-ADM-CPLA"/>
      <sheetName val="C&amp;D-COM-DTC"/>
      <sheetName val="C&amp;D-COM-GCVI"/>
      <sheetName val="C&amp;D-COM-GCRC"/>
      <sheetName val="C&amp;D-CUSTO-GDIS"/>
      <sheetName val="C&amp;D-CUSTO-GMAR"/>
      <sheetName val="C&amp;D-CUSTO-GERE"/>
      <sheetName val="Desempenho orçamentário"/>
      <sheetName val="Causas"/>
      <sheetName val="Despesas"/>
      <sheetName val="ORC Volume 2017"/>
      <sheetName val="ORC Volume Industrial"/>
      <sheetName val="ORC Dados_mensais"/>
      <sheetName val="ORC Mg proj."/>
      <sheetName val="ORC Relatorio"/>
      <sheetName val="ORC Investimento"/>
      <sheetName val="ORC Caixa Financeiro"/>
      <sheetName val="Planilhas"/>
      <sheetName val="ATÉ AQUI"/>
      <sheetName val="Remuneração O2015"/>
      <sheetName val="Pessoal O2015"/>
      <sheetName val="LNT O2015"/>
      <sheetName val="QUADRO DE LOTAÇÃO"/>
      <sheetName val="Índices"/>
      <sheetName val="VERBA DE PATROCÍNIO"/>
      <sheetName val="JSCP O2015"/>
      <sheetName val="INDICADORES 2015-19"/>
      <sheetName val="Plan1"/>
      <sheetName val="ANEXO III 2016"/>
      <sheetName val="DFC (R+MPA) (2)"/>
      <sheetName val="COMPOSIÇÃO CAIXA FINAL"/>
      <sheetName val="Composição diferença de saldo"/>
      <sheetName val="DFC (R+MPA) petrobras"/>
      <sheetName val="Custo GN (2)"/>
      <sheetName val="Custo GN (3)"/>
      <sheetName val="Custo GN (4)"/>
      <sheetName val="Custo GN (5)"/>
      <sheetName val="Custo GN (6)"/>
      <sheetName val="Custo GN (7)"/>
      <sheetName val="Custo GN (8)"/>
      <sheetName val="Custo GN (9)"/>
      <sheetName val="Custo GN (1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7">
          <cell r="R7">
            <v>2029057.5399999998</v>
          </cell>
          <cell r="S7">
            <v>2093891.83</v>
          </cell>
          <cell r="T7">
            <v>1963226.08</v>
          </cell>
          <cell r="U7">
            <v>2268353.58</v>
          </cell>
          <cell r="V7">
            <v>2246594.12</v>
          </cell>
          <cell r="W7">
            <v>2107417.04</v>
          </cell>
          <cell r="X7">
            <v>2012569.5</v>
          </cell>
          <cell r="Y7">
            <v>2097362.4400000004</v>
          </cell>
          <cell r="Z7">
            <v>2202021.36</v>
          </cell>
          <cell r="AA7">
            <v>2165518.6300000004</v>
          </cell>
          <cell r="AB7">
            <v>2305658.5099999998</v>
          </cell>
          <cell r="AC7">
            <v>4411657.16</v>
          </cell>
        </row>
        <row r="54">
          <cell r="R54">
            <v>156710.03999999998</v>
          </cell>
          <cell r="S54">
            <v>250827.80999999997</v>
          </cell>
          <cell r="T54">
            <v>178036.82</v>
          </cell>
          <cell r="U54">
            <v>173432.49000000002</v>
          </cell>
          <cell r="V54">
            <v>222564.15999999997</v>
          </cell>
          <cell r="W54">
            <v>170864.7</v>
          </cell>
          <cell r="X54">
            <v>236952.46</v>
          </cell>
          <cell r="Y54">
            <v>174262.74</v>
          </cell>
          <cell r="Z54">
            <v>213743.23</v>
          </cell>
          <cell r="AA54">
            <v>176504.7</v>
          </cell>
          <cell r="AB54">
            <v>212545.34000000003</v>
          </cell>
          <cell r="AC54">
            <v>236410.71</v>
          </cell>
        </row>
        <row r="60">
          <cell r="R60">
            <v>6425.66</v>
          </cell>
          <cell r="S60">
            <v>15701.21</v>
          </cell>
          <cell r="T60">
            <v>22392.390000000003</v>
          </cell>
          <cell r="U60">
            <v>2383.25</v>
          </cell>
          <cell r="V60">
            <v>8110.91</v>
          </cell>
          <cell r="W60">
            <v>17254.169999999998</v>
          </cell>
          <cell r="X60">
            <v>2458.12</v>
          </cell>
          <cell r="Y60">
            <v>14222.460000000001</v>
          </cell>
          <cell r="Z60">
            <v>22795.52</v>
          </cell>
          <cell r="AA60">
            <v>12040.97</v>
          </cell>
          <cell r="AB60">
            <v>7301.3000000000011</v>
          </cell>
          <cell r="AC60">
            <v>47841.2</v>
          </cell>
        </row>
        <row r="66">
          <cell r="R66">
            <v>289192.83</v>
          </cell>
          <cell r="S66">
            <v>321387.78000000003</v>
          </cell>
          <cell r="T66">
            <v>302648.26999999996</v>
          </cell>
          <cell r="U66">
            <v>348079.81</v>
          </cell>
          <cell r="V66">
            <v>512329.75</v>
          </cell>
          <cell r="W66">
            <v>341759.33</v>
          </cell>
          <cell r="X66">
            <v>707423.71</v>
          </cell>
          <cell r="Y66">
            <v>368917.04999999993</v>
          </cell>
          <cell r="Z66">
            <v>313113.53999999998</v>
          </cell>
          <cell r="AA66">
            <v>363481.14000000007</v>
          </cell>
          <cell r="AB66">
            <v>282878.39</v>
          </cell>
          <cell r="AC66">
            <v>518611.15999999992</v>
          </cell>
        </row>
        <row r="108">
          <cell r="R108">
            <v>114908.66999999998</v>
          </cell>
          <cell r="S108">
            <v>113694.52</v>
          </cell>
          <cell r="T108">
            <v>356812.75</v>
          </cell>
          <cell r="U108">
            <v>165637.63999999996</v>
          </cell>
          <cell r="V108">
            <v>206213.90999999997</v>
          </cell>
          <cell r="W108">
            <v>188067.14999999997</v>
          </cell>
          <cell r="X108">
            <v>179513.60000000001</v>
          </cell>
          <cell r="Y108">
            <v>250923.55000000002</v>
          </cell>
          <cell r="Z108">
            <v>4896112.8000000007</v>
          </cell>
          <cell r="AA108">
            <v>177249.24</v>
          </cell>
          <cell r="AB108">
            <v>185098.56999999998</v>
          </cell>
          <cell r="AC108">
            <v>4175764.21</v>
          </cell>
        </row>
        <row r="123">
          <cell r="R123">
            <v>394261.11999999994</v>
          </cell>
          <cell r="S123">
            <v>326048.51</v>
          </cell>
          <cell r="T123">
            <v>533178.39</v>
          </cell>
          <cell r="U123">
            <v>438586.19</v>
          </cell>
          <cell r="V123">
            <v>423819.77</v>
          </cell>
          <cell r="W123">
            <v>557381.51</v>
          </cell>
          <cell r="X123">
            <v>334157.28000000003</v>
          </cell>
          <cell r="Y123">
            <v>643944.54</v>
          </cell>
          <cell r="Z123">
            <v>351776.53</v>
          </cell>
          <cell r="AA123">
            <v>437524.21</v>
          </cell>
          <cell r="AB123">
            <v>316842.66000000003</v>
          </cell>
          <cell r="AC123">
            <v>1164803.22</v>
          </cell>
        </row>
        <row r="143">
          <cell r="R143">
            <v>700038.59000000008</v>
          </cell>
          <cell r="S143">
            <v>644164.45000000007</v>
          </cell>
          <cell r="T143">
            <v>478706.65</v>
          </cell>
          <cell r="U143">
            <v>486220.26000000007</v>
          </cell>
          <cell r="V143">
            <v>702870.44000000006</v>
          </cell>
          <cell r="W143">
            <v>719126.91999999993</v>
          </cell>
          <cell r="X143">
            <v>699729.12</v>
          </cell>
          <cell r="Y143">
            <v>602606.95000000007</v>
          </cell>
          <cell r="Z143">
            <v>578915.22</v>
          </cell>
          <cell r="AA143">
            <v>489872.73000000004</v>
          </cell>
          <cell r="AB143">
            <v>365680.07</v>
          </cell>
          <cell r="AC143">
            <v>1234122.1099999999</v>
          </cell>
        </row>
        <row r="162">
          <cell r="R162">
            <v>0</v>
          </cell>
          <cell r="S162">
            <v>362457.08</v>
          </cell>
          <cell r="T162">
            <v>362244.18</v>
          </cell>
          <cell r="U162">
            <v>398000.59</v>
          </cell>
          <cell r="V162">
            <v>365902.02</v>
          </cell>
          <cell r="W162">
            <v>364716.91000000003</v>
          </cell>
          <cell r="X162">
            <v>368922.53</v>
          </cell>
          <cell r="Y162">
            <v>368040.5</v>
          </cell>
          <cell r="Z162">
            <v>361420.15</v>
          </cell>
          <cell r="AA162">
            <v>362160.63</v>
          </cell>
          <cell r="AB162">
            <v>367606.52</v>
          </cell>
          <cell r="AC162">
            <v>385276.19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s"/>
      <sheetName val="DRE"/>
      <sheetName val="DRE (mes anterior)"/>
      <sheetName val="VOLUME"/>
      <sheetName val="RECEITA"/>
      <sheetName val="DEDUÇÕES SOBRE VENDAS"/>
      <sheetName val="SUPRIMENTO"/>
      <sheetName val="C&amp;D"/>
      <sheetName val="MARGEM CONTRIBUIÇÃO"/>
      <sheetName val="BALANÇO"/>
      <sheetName val="INVESTIMENTOS"/>
      <sheetName val="DFC"/>
      <sheetName val="ANEXO III 2018"/>
      <sheetName val="ANEXO III (R+MPA)"/>
      <sheetName val="ANEXO III 2018 (O)"/>
      <sheetName val="ANEXO III 2015 (O) (copia)"/>
      <sheetName val="TOTAISMENSAIS"/>
      <sheetName val="GERENCIAL C&amp;D"/>
      <sheetName val="GERENCIAL-APOIO"/>
      <sheetName val="BALANCETE"/>
      <sheetName val="VOLUME (O)"/>
      <sheetName val="VOLUME (R+MPA)"/>
      <sheetName val="RECEITA (O)"/>
      <sheetName val="RECEITA (R+MPA)"/>
      <sheetName val="SUPRIMENTO (O)"/>
      <sheetName val="SUPRIMENTO (R+MPA)"/>
      <sheetName val="MARGEM O2018"/>
      <sheetName val="DRE (O)"/>
      <sheetName val="DRE (R+MPA)"/>
      <sheetName val="BALANÇO (O)"/>
      <sheetName val="BALANÇO (R+MPA)"/>
      <sheetName val="INVESTIMENTO (O)"/>
      <sheetName val="INVESTIMENTO (R+MPA)"/>
      <sheetName val="DFC (O)"/>
      <sheetName val="DFC (Base)"/>
      <sheetName val="DFC (R+MPA)"/>
      <sheetName val="Custo GN (1)"/>
      <sheetName val="Custo GN (2)"/>
      <sheetName val="Custo GN (3)"/>
      <sheetName val="Custo GN (4)"/>
      <sheetName val="Custo GN (5)"/>
      <sheetName val="Custo GN (6)"/>
      <sheetName val="Custo GN (7)"/>
      <sheetName val="Custo GN (8)"/>
      <sheetName val="Custo GN (9)"/>
      <sheetName val="Custo GN (10)"/>
      <sheetName val="Custo GN (11)"/>
      <sheetName val="Custo GN (12)"/>
      <sheetName val="DRE (2)"/>
      <sheetName val="DRE (R+MPA) (2)"/>
      <sheetName val="C&amp;D (O)"/>
      <sheetName val="C&amp;D (R+MPA)"/>
      <sheetName val="C&amp;D ADM (O)"/>
      <sheetName val="C&amp;D ADM (R+MPA)"/>
      <sheetName val="C&amp;D COM (O)"/>
      <sheetName val="C&amp;D COM (R+MPA)"/>
      <sheetName val="C&amp;D CUSTO (O)"/>
      <sheetName val="C&amp;D CUSTO (R+MPA)"/>
      <sheetName val="Desempenho orçamentário"/>
      <sheetName val="Despesas"/>
      <sheetName val="ORC Mg proj. 2018"/>
      <sheetName val="ORC Volume Industrial 2018"/>
      <sheetName val="ORC Volume 2018"/>
      <sheetName val="ORC Dados_mensais 2018"/>
      <sheetName val="ORC Relatorio 2018"/>
      <sheetName val="ORC Investimento 2018"/>
      <sheetName val="ORC Caixa Financeiro 2018"/>
      <sheetName val="Resumo GFIN"/>
      <sheetName val="Outras Desp e Rec"/>
      <sheetName val="Margens"/>
      <sheetName val="Margem ano"/>
      <sheetName val="Planilhas"/>
      <sheetName val="Causas"/>
      <sheetName val="ATÉ AQUI"/>
      <sheetName val="Remuneração O2015"/>
      <sheetName val="Pessoal O2015"/>
      <sheetName val="LNT O2015"/>
      <sheetName val="QUADRO DE LOTAÇÃO"/>
      <sheetName val="Índices"/>
      <sheetName val="VERBA DE PATROCÍNIO"/>
      <sheetName val="JSCP O2015"/>
      <sheetName val="INDICADORES 2015-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7">
          <cell r="R7">
            <v>2027334.0099999998</v>
          </cell>
          <cell r="S7">
            <v>2572917.9299999992</v>
          </cell>
          <cell r="T7">
            <v>2698603.45</v>
          </cell>
          <cell r="U7">
            <v>2565491.7499999995</v>
          </cell>
          <cell r="V7">
            <v>2517461</v>
          </cell>
          <cell r="W7">
            <v>2652994.2899999996</v>
          </cell>
          <cell r="X7">
            <v>2559585.23</v>
          </cell>
          <cell r="Y7">
            <v>2477731.7799999993</v>
          </cell>
          <cell r="Z7">
            <v>2483850.2400000002</v>
          </cell>
          <cell r="AA7">
            <v>2687035.6300000004</v>
          </cell>
          <cell r="AB7">
            <v>2355781.6500000004</v>
          </cell>
          <cell r="AC7">
            <v>3732267.0800000005</v>
          </cell>
        </row>
        <row r="54">
          <cell r="R54">
            <v>246934.17</v>
          </cell>
          <cell r="S54">
            <v>315078.32000000007</v>
          </cell>
          <cell r="T54">
            <v>489837.64</v>
          </cell>
          <cell r="U54">
            <v>320003.43</v>
          </cell>
          <cell r="V54">
            <v>273233.02428000001</v>
          </cell>
          <cell r="W54">
            <v>396919.66000000003</v>
          </cell>
          <cell r="X54">
            <v>356481.49999999994</v>
          </cell>
          <cell r="Y54">
            <v>371977.83</v>
          </cell>
          <cell r="Z54">
            <v>419163.41000000003</v>
          </cell>
          <cell r="AA54">
            <v>395767.9</v>
          </cell>
          <cell r="AB54">
            <v>357134.86</v>
          </cell>
          <cell r="AC54">
            <v>349070.62000000005</v>
          </cell>
        </row>
        <row r="60">
          <cell r="R60">
            <v>12057.810000000001</v>
          </cell>
          <cell r="S60">
            <v>33767.5</v>
          </cell>
          <cell r="T60">
            <v>3960.7599999999998</v>
          </cell>
          <cell r="U60">
            <v>24625.97</v>
          </cell>
          <cell r="V60">
            <v>8582.7179999999989</v>
          </cell>
          <cell r="W60">
            <v>19840.09</v>
          </cell>
          <cell r="X60">
            <v>9913.01</v>
          </cell>
          <cell r="Y60">
            <v>12693.909999999998</v>
          </cell>
          <cell r="Z60">
            <v>9995.77</v>
          </cell>
          <cell r="AA60">
            <v>30606.920000000002</v>
          </cell>
          <cell r="AB60">
            <v>2908.4</v>
          </cell>
          <cell r="AC60">
            <v>20651.929999999997</v>
          </cell>
        </row>
        <row r="66">
          <cell r="R66">
            <v>237446.25000000003</v>
          </cell>
          <cell r="S66">
            <v>439949.69000000006</v>
          </cell>
          <cell r="T66">
            <v>279673.64</v>
          </cell>
          <cell r="U66">
            <v>296936.64</v>
          </cell>
          <cell r="V66">
            <v>333664.53804111114</v>
          </cell>
          <cell r="W66">
            <v>326198.88999999996</v>
          </cell>
          <cell r="X66">
            <v>449033.11</v>
          </cell>
          <cell r="Y66">
            <v>340152.10000000003</v>
          </cell>
          <cell r="Z66">
            <v>286326.45999999996</v>
          </cell>
          <cell r="AA66">
            <v>472683.08</v>
          </cell>
          <cell r="AB66">
            <v>433057.22</v>
          </cell>
          <cell r="AC66">
            <v>603402.25</v>
          </cell>
        </row>
        <row r="108">
          <cell r="R108">
            <v>159602.87</v>
          </cell>
          <cell r="S108">
            <v>156704.53000000003</v>
          </cell>
          <cell r="T108">
            <v>184696.77000000002</v>
          </cell>
          <cell r="U108">
            <v>142272.68000000002</v>
          </cell>
          <cell r="V108">
            <v>151576.91107999999</v>
          </cell>
          <cell r="W108">
            <v>167592.17000000001</v>
          </cell>
          <cell r="X108">
            <v>220856.95999999996</v>
          </cell>
          <cell r="Y108">
            <v>196527.2</v>
          </cell>
          <cell r="Z108">
            <v>142310.71</v>
          </cell>
          <cell r="AA108">
            <v>181142.50999999998</v>
          </cell>
          <cell r="AB108">
            <v>151578.59999999998</v>
          </cell>
          <cell r="AC108">
            <v>166415.62000000002</v>
          </cell>
        </row>
        <row r="123">
          <cell r="R123">
            <v>771563.1</v>
          </cell>
          <cell r="S123">
            <v>568523.86</v>
          </cell>
          <cell r="T123">
            <v>531611.23</v>
          </cell>
          <cell r="U123">
            <v>517842.53</v>
          </cell>
          <cell r="V123">
            <v>361545</v>
          </cell>
          <cell r="W123">
            <v>845567.4</v>
          </cell>
          <cell r="X123">
            <v>439199.24</v>
          </cell>
          <cell r="Y123">
            <v>444715.44</v>
          </cell>
          <cell r="Z123">
            <v>545144</v>
          </cell>
          <cell r="AA123">
            <v>416598.71</v>
          </cell>
          <cell r="AB123">
            <v>214701.6</v>
          </cell>
          <cell r="AC123">
            <v>1016028.4</v>
          </cell>
        </row>
        <row r="143">
          <cell r="R143">
            <v>419254.76</v>
          </cell>
          <cell r="S143">
            <v>523419.48</v>
          </cell>
          <cell r="T143">
            <v>353557.43</v>
          </cell>
          <cell r="U143">
            <v>501833.27</v>
          </cell>
          <cell r="V143">
            <v>869254.653575</v>
          </cell>
          <cell r="W143">
            <v>401094.67000000004</v>
          </cell>
          <cell r="X143">
            <v>625679.68999999994</v>
          </cell>
          <cell r="Y143">
            <v>501579.12000000005</v>
          </cell>
          <cell r="Z143">
            <v>406879.36</v>
          </cell>
          <cell r="AA143">
            <v>397993.37</v>
          </cell>
          <cell r="AB143">
            <v>402396.51</v>
          </cell>
          <cell r="AC143">
            <v>610721.17999999993</v>
          </cell>
        </row>
        <row r="163">
          <cell r="R163">
            <v>468129.3</v>
          </cell>
          <cell r="S163">
            <v>427677.35</v>
          </cell>
          <cell r="T163">
            <v>418576.14999999997</v>
          </cell>
          <cell r="U163">
            <v>500102.94999999995</v>
          </cell>
          <cell r="V163">
            <v>424000</v>
          </cell>
          <cell r="W163">
            <v>431607.85</v>
          </cell>
          <cell r="X163">
            <v>431607.85</v>
          </cell>
          <cell r="Y163">
            <v>436157.85</v>
          </cell>
          <cell r="Z163">
            <v>431757.85</v>
          </cell>
          <cell r="AA163">
            <v>431607.85</v>
          </cell>
          <cell r="AB163">
            <v>432072.13</v>
          </cell>
          <cell r="AC163">
            <v>435661.41</v>
          </cell>
        </row>
        <row r="167"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297146.76000000007</v>
          </cell>
          <cell r="X167">
            <v>32223.019999999997</v>
          </cell>
          <cell r="Y167">
            <v>722103.36</v>
          </cell>
          <cell r="Z167">
            <v>190896.89</v>
          </cell>
          <cell r="AA167">
            <v>28485.11</v>
          </cell>
          <cell r="AB167">
            <v>915326.45</v>
          </cell>
          <cell r="AC167">
            <v>492104.12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O13"/>
  <sheetViews>
    <sheetView showGridLines="0" tabSelected="1" workbookViewId="0">
      <pane xSplit="3" topLeftCell="X1" activePane="topRight" state="frozen"/>
      <selection pane="topRight" activeCell="AF39" sqref="AF39"/>
    </sheetView>
  </sheetViews>
  <sheetFormatPr defaultRowHeight="15" x14ac:dyDescent="0.25"/>
  <cols>
    <col min="3" max="3" width="30.28515625" bestFit="1" customWidth="1"/>
    <col min="4" max="8" width="14.28515625" hidden="1" customWidth="1"/>
    <col min="9" max="26" width="13.28515625" hidden="1" customWidth="1"/>
    <col min="27" max="27" width="12.5703125" hidden="1" customWidth="1"/>
    <col min="28" max="28" width="13.85546875" hidden="1" customWidth="1"/>
    <col min="29" max="29" width="14.7109375" hidden="1" customWidth="1"/>
    <col min="30" max="31" width="13.7109375" customWidth="1"/>
    <col min="32" max="32" width="14.85546875" customWidth="1"/>
    <col min="33" max="34" width="13.7109375" customWidth="1"/>
    <col min="35" max="36" width="13.28515625" customWidth="1"/>
    <col min="37" max="37" width="13.42578125" customWidth="1"/>
    <col min="38" max="38" width="14" customWidth="1"/>
    <col min="39" max="41" width="13.140625" customWidth="1"/>
  </cols>
  <sheetData>
    <row r="4" spans="3:41" x14ac:dyDescent="0.25">
      <c r="C4" s="1"/>
      <c r="D4" s="7" t="s">
        <v>9</v>
      </c>
      <c r="E4" s="2">
        <v>42005</v>
      </c>
      <c r="F4" s="2">
        <v>42036</v>
      </c>
      <c r="G4" s="2">
        <v>42064</v>
      </c>
      <c r="H4" s="2">
        <v>42095</v>
      </c>
      <c r="I4" s="2">
        <v>42125</v>
      </c>
      <c r="J4" s="2">
        <v>42156</v>
      </c>
      <c r="K4" s="2">
        <v>42186</v>
      </c>
      <c r="L4" s="2">
        <v>42217</v>
      </c>
      <c r="M4" s="2">
        <v>42248</v>
      </c>
      <c r="N4" s="2">
        <v>42278</v>
      </c>
      <c r="O4" s="2">
        <v>42309</v>
      </c>
      <c r="P4" s="2">
        <v>42339</v>
      </c>
      <c r="Q4" s="2">
        <v>42370</v>
      </c>
      <c r="R4" s="2">
        <v>42401</v>
      </c>
      <c r="S4" s="2">
        <v>42430</v>
      </c>
      <c r="T4" s="2">
        <v>42461</v>
      </c>
      <c r="U4" s="2">
        <v>42491</v>
      </c>
      <c r="V4" s="2">
        <v>42522</v>
      </c>
      <c r="W4" s="2">
        <v>42552</v>
      </c>
      <c r="X4" s="2">
        <v>42583</v>
      </c>
      <c r="Y4" s="2">
        <v>42614</v>
      </c>
      <c r="Z4" s="2">
        <v>42644</v>
      </c>
      <c r="AA4" s="2">
        <v>42675</v>
      </c>
      <c r="AB4" s="10">
        <v>42705</v>
      </c>
      <c r="AC4" s="7" t="s">
        <v>10</v>
      </c>
      <c r="AD4" s="11">
        <v>43101</v>
      </c>
      <c r="AE4" s="11">
        <v>43132</v>
      </c>
      <c r="AF4" s="11">
        <v>43160</v>
      </c>
      <c r="AG4" s="11">
        <v>43191</v>
      </c>
      <c r="AH4" s="11">
        <v>43221</v>
      </c>
      <c r="AI4" s="11">
        <v>43252</v>
      </c>
      <c r="AJ4" s="11">
        <v>43282</v>
      </c>
      <c r="AK4" s="11">
        <v>43313</v>
      </c>
      <c r="AL4" s="11">
        <v>43344</v>
      </c>
      <c r="AM4" s="11">
        <v>43374</v>
      </c>
      <c r="AN4" s="11">
        <v>43405</v>
      </c>
      <c r="AO4" s="11">
        <v>43435</v>
      </c>
    </row>
    <row r="5" spans="3:41" x14ac:dyDescent="0.25">
      <c r="C5" s="3" t="s">
        <v>0</v>
      </c>
      <c r="D5" s="8">
        <v>22275878.379999999</v>
      </c>
      <c r="E5" s="4">
        <v>1557242.2200000002</v>
      </c>
      <c r="F5" s="4">
        <v>1839206.7299999997</v>
      </c>
      <c r="G5" s="4">
        <v>1666546.6</v>
      </c>
      <c r="H5" s="4">
        <v>1949922.85</v>
      </c>
      <c r="I5" s="4">
        <v>3029870.5199999996</v>
      </c>
      <c r="J5" s="4">
        <v>1963676.28</v>
      </c>
      <c r="K5" s="4">
        <v>1938514.8299999998</v>
      </c>
      <c r="L5" s="4">
        <v>1881715.14</v>
      </c>
      <c r="M5" s="4">
        <v>1941555.64</v>
      </c>
      <c r="N5" s="4">
        <v>2485109.5499999993</v>
      </c>
      <c r="O5" s="4">
        <v>2185821.39</v>
      </c>
      <c r="P5" s="4">
        <v>3156227.88</v>
      </c>
      <c r="Q5" s="4">
        <f>'[1]C&amp;D (R+MPA)'!R7</f>
        <v>2029057.5399999998</v>
      </c>
      <c r="R5" s="4">
        <f>'[1]C&amp;D (R+MPA)'!S7</f>
        <v>2093891.83</v>
      </c>
      <c r="S5" s="4">
        <f>'[1]C&amp;D (R+MPA)'!T7</f>
        <v>1963226.08</v>
      </c>
      <c r="T5" s="4">
        <f>'[1]C&amp;D (R+MPA)'!U7</f>
        <v>2268353.58</v>
      </c>
      <c r="U5" s="4">
        <f>'[1]C&amp;D (R+MPA)'!V7</f>
        <v>2246594.12</v>
      </c>
      <c r="V5" s="4">
        <f>'[1]C&amp;D (R+MPA)'!W7</f>
        <v>2107417.04</v>
      </c>
      <c r="W5" s="4">
        <f>'[1]C&amp;D (R+MPA)'!X7</f>
        <v>2012569.5</v>
      </c>
      <c r="X5" s="4">
        <f>'[1]C&amp;D (R+MPA)'!Y7</f>
        <v>2097362.4400000004</v>
      </c>
      <c r="Y5" s="4">
        <f>'[1]C&amp;D (R+MPA)'!Z7</f>
        <v>2202021.36</v>
      </c>
      <c r="Z5" s="4">
        <f>'[1]C&amp;D (R+MPA)'!AA7</f>
        <v>2165518.6300000004</v>
      </c>
      <c r="AA5" s="4">
        <f>'[1]C&amp;D (R+MPA)'!AB7</f>
        <v>2305658.5099999998</v>
      </c>
      <c r="AB5" s="4">
        <f>'[1]C&amp;D (R+MPA)'!AC7</f>
        <v>4411657.16</v>
      </c>
      <c r="AC5" s="8">
        <f>SUM(D5:AB5)</f>
        <v>75774615.799999982</v>
      </c>
      <c r="AD5" s="4">
        <f>'[2]C&amp;D (R+MPA)'!R7</f>
        <v>2027334.0099999998</v>
      </c>
      <c r="AE5" s="4">
        <f>'[2]C&amp;D (R+MPA)'!S7</f>
        <v>2572917.9299999992</v>
      </c>
      <c r="AF5" s="4">
        <f>'[2]C&amp;D (R+MPA)'!T7</f>
        <v>2698603.45</v>
      </c>
      <c r="AG5" s="4">
        <f>'[2]C&amp;D (R+MPA)'!U7</f>
        <v>2565491.7499999995</v>
      </c>
      <c r="AH5" s="4">
        <f>'[2]C&amp;D (R+MPA)'!V7</f>
        <v>2517461</v>
      </c>
      <c r="AI5" s="4">
        <f>'[2]C&amp;D (R+MPA)'!W7</f>
        <v>2652994.2899999996</v>
      </c>
      <c r="AJ5" s="4">
        <f>'[2]C&amp;D (R+MPA)'!X7</f>
        <v>2559585.23</v>
      </c>
      <c r="AK5" s="4">
        <f>'[2]C&amp;D (R+MPA)'!Y7</f>
        <v>2477731.7799999993</v>
      </c>
      <c r="AL5" s="4">
        <f>'[2]C&amp;D (R+MPA)'!Z7</f>
        <v>2483850.2400000002</v>
      </c>
      <c r="AM5" s="4">
        <f>'[2]C&amp;D (R+MPA)'!AA7</f>
        <v>2687035.6300000004</v>
      </c>
      <c r="AN5" s="4">
        <f>'[2]C&amp;D (R+MPA)'!AB7</f>
        <v>2355781.6500000004</v>
      </c>
      <c r="AO5" s="4">
        <f>'[2]C&amp;D (R+MPA)'!AC7</f>
        <v>3732267.0800000005</v>
      </c>
    </row>
    <row r="6" spans="3:41" x14ac:dyDescent="0.25">
      <c r="C6" s="3" t="s">
        <v>1</v>
      </c>
      <c r="D6" s="8">
        <v>2012802.98</v>
      </c>
      <c r="E6" s="4">
        <v>79237.69</v>
      </c>
      <c r="F6" s="4">
        <v>172673.2</v>
      </c>
      <c r="G6" s="4">
        <v>182300.21999999997</v>
      </c>
      <c r="H6" s="4">
        <v>212200.46000000002</v>
      </c>
      <c r="I6" s="4">
        <v>183379.21</v>
      </c>
      <c r="J6" s="4">
        <v>190387.4</v>
      </c>
      <c r="K6" s="4">
        <v>183720.06</v>
      </c>
      <c r="L6" s="4">
        <v>194117.32</v>
      </c>
      <c r="M6" s="4">
        <v>184132.58</v>
      </c>
      <c r="N6" s="4">
        <v>189321.54</v>
      </c>
      <c r="O6" s="4">
        <v>204763.72</v>
      </c>
      <c r="P6" s="4">
        <v>230192.35</v>
      </c>
      <c r="Q6" s="4">
        <f>'[1]C&amp;D (R+MPA)'!R54</f>
        <v>156710.03999999998</v>
      </c>
      <c r="R6" s="4">
        <f>'[1]C&amp;D (R+MPA)'!S54</f>
        <v>250827.80999999997</v>
      </c>
      <c r="S6" s="4">
        <f>'[1]C&amp;D (R+MPA)'!T54</f>
        <v>178036.82</v>
      </c>
      <c r="T6" s="4">
        <f>'[1]C&amp;D (R+MPA)'!U54</f>
        <v>173432.49000000002</v>
      </c>
      <c r="U6" s="4">
        <f>'[1]C&amp;D (R+MPA)'!V54</f>
        <v>222564.15999999997</v>
      </c>
      <c r="V6" s="4">
        <f>'[1]C&amp;D (R+MPA)'!W54</f>
        <v>170864.7</v>
      </c>
      <c r="W6" s="4">
        <f>'[1]C&amp;D (R+MPA)'!X54</f>
        <v>236952.46</v>
      </c>
      <c r="X6" s="4">
        <f>'[1]C&amp;D (R+MPA)'!Y54</f>
        <v>174262.74</v>
      </c>
      <c r="Y6" s="4">
        <f>'[1]C&amp;D (R+MPA)'!Z54</f>
        <v>213743.23</v>
      </c>
      <c r="Z6" s="4">
        <f>'[1]C&amp;D (R+MPA)'!AA54</f>
        <v>176504.7</v>
      </c>
      <c r="AA6" s="4">
        <f>'[1]C&amp;D (R+MPA)'!AB54</f>
        <v>212545.34000000003</v>
      </c>
      <c r="AB6" s="4">
        <f>'[1]C&amp;D (R+MPA)'!AC54</f>
        <v>236410.71</v>
      </c>
      <c r="AC6" s="8">
        <f t="shared" ref="AC6:AC12" si="0">SUM(D6:AB6)</f>
        <v>6622083.9300000006</v>
      </c>
      <c r="AD6" s="4">
        <f>'[2]C&amp;D (R+MPA)'!R54</f>
        <v>246934.17</v>
      </c>
      <c r="AE6" s="4">
        <f>'[2]C&amp;D (R+MPA)'!S54</f>
        <v>315078.32000000007</v>
      </c>
      <c r="AF6" s="4">
        <f>'[2]C&amp;D (R+MPA)'!T54</f>
        <v>489837.64</v>
      </c>
      <c r="AG6" s="4">
        <f>'[2]C&amp;D (R+MPA)'!U54</f>
        <v>320003.43</v>
      </c>
      <c r="AH6" s="4">
        <f>'[2]C&amp;D (R+MPA)'!V54</f>
        <v>273233.02428000001</v>
      </c>
      <c r="AI6" s="4">
        <f>'[2]C&amp;D (R+MPA)'!W54</f>
        <v>396919.66000000003</v>
      </c>
      <c r="AJ6" s="4">
        <f>'[2]C&amp;D (R+MPA)'!X54</f>
        <v>356481.49999999994</v>
      </c>
      <c r="AK6" s="4">
        <f>'[2]C&amp;D (R+MPA)'!Y54</f>
        <v>371977.83</v>
      </c>
      <c r="AL6" s="4">
        <f>'[2]C&amp;D (R+MPA)'!Z54</f>
        <v>419163.41000000003</v>
      </c>
      <c r="AM6" s="4">
        <f>'[2]C&amp;D (R+MPA)'!AA54</f>
        <v>395767.9</v>
      </c>
      <c r="AN6" s="4">
        <f>'[2]C&amp;D (R+MPA)'!AB54</f>
        <v>357134.86</v>
      </c>
      <c r="AO6" s="4">
        <f>'[2]C&amp;D (R+MPA)'!AC54</f>
        <v>349070.62000000005</v>
      </c>
    </row>
    <row r="7" spans="3:41" x14ac:dyDescent="0.25">
      <c r="C7" s="3" t="s">
        <v>2</v>
      </c>
      <c r="D7" s="8">
        <v>162854.55000000002</v>
      </c>
      <c r="E7" s="4">
        <v>9847.2200000000012</v>
      </c>
      <c r="F7" s="4">
        <v>2955.8599999999997</v>
      </c>
      <c r="G7" s="4">
        <v>7818.3</v>
      </c>
      <c r="H7" s="4">
        <v>8144.12</v>
      </c>
      <c r="I7" s="4">
        <v>9317.1299999999992</v>
      </c>
      <c r="J7" s="4">
        <v>37752.93</v>
      </c>
      <c r="K7" s="4">
        <v>33437.33</v>
      </c>
      <c r="L7" s="4">
        <v>58888.899999999994</v>
      </c>
      <c r="M7" s="4">
        <v>16941.810000000001</v>
      </c>
      <c r="N7" s="4">
        <v>4474.8500000000004</v>
      </c>
      <c r="O7" s="4">
        <v>19014.64</v>
      </c>
      <c r="P7" s="4">
        <v>91018.41</v>
      </c>
      <c r="Q7" s="4">
        <f>'[1]C&amp;D (R+MPA)'!R60</f>
        <v>6425.66</v>
      </c>
      <c r="R7" s="4">
        <f>'[1]C&amp;D (R+MPA)'!S60</f>
        <v>15701.21</v>
      </c>
      <c r="S7" s="4">
        <f>'[1]C&amp;D (R+MPA)'!T60</f>
        <v>22392.390000000003</v>
      </c>
      <c r="T7" s="4">
        <f>'[1]C&amp;D (R+MPA)'!U60</f>
        <v>2383.25</v>
      </c>
      <c r="U7" s="4">
        <f>'[1]C&amp;D (R+MPA)'!V60</f>
        <v>8110.91</v>
      </c>
      <c r="V7" s="4">
        <f>'[1]C&amp;D (R+MPA)'!W60</f>
        <v>17254.169999999998</v>
      </c>
      <c r="W7" s="4">
        <f>'[1]C&amp;D (R+MPA)'!X60</f>
        <v>2458.12</v>
      </c>
      <c r="X7" s="4">
        <f>'[1]C&amp;D (R+MPA)'!Y60</f>
        <v>14222.460000000001</v>
      </c>
      <c r="Y7" s="4">
        <f>'[1]C&amp;D (R+MPA)'!Z60</f>
        <v>22795.52</v>
      </c>
      <c r="Z7" s="4">
        <f>'[1]C&amp;D (R+MPA)'!AA60</f>
        <v>12040.97</v>
      </c>
      <c r="AA7" s="4">
        <f>'[1]C&amp;D (R+MPA)'!AB60</f>
        <v>7301.3000000000011</v>
      </c>
      <c r="AB7" s="4">
        <f>'[1]C&amp;D (R+MPA)'!AC60</f>
        <v>47841.2</v>
      </c>
      <c r="AC7" s="8">
        <f t="shared" si="0"/>
        <v>641393.20999999985</v>
      </c>
      <c r="AD7" s="4">
        <f>'[2]C&amp;D (R+MPA)'!R60</f>
        <v>12057.810000000001</v>
      </c>
      <c r="AE7" s="4">
        <f>'[2]C&amp;D (R+MPA)'!S60</f>
        <v>33767.5</v>
      </c>
      <c r="AF7" s="4">
        <f>'[2]C&amp;D (R+MPA)'!T60</f>
        <v>3960.7599999999998</v>
      </c>
      <c r="AG7" s="4">
        <f>'[2]C&amp;D (R+MPA)'!U60</f>
        <v>24625.97</v>
      </c>
      <c r="AH7" s="4">
        <f>'[2]C&amp;D (R+MPA)'!V60</f>
        <v>8582.7179999999989</v>
      </c>
      <c r="AI7" s="4">
        <f>'[2]C&amp;D (R+MPA)'!W60</f>
        <v>19840.09</v>
      </c>
      <c r="AJ7" s="4">
        <f>'[2]C&amp;D (R+MPA)'!X60</f>
        <v>9913.01</v>
      </c>
      <c r="AK7" s="4">
        <f>'[2]C&amp;D (R+MPA)'!Y60</f>
        <v>12693.909999999998</v>
      </c>
      <c r="AL7" s="4">
        <f>'[2]C&amp;D (R+MPA)'!Z60</f>
        <v>9995.77</v>
      </c>
      <c r="AM7" s="4">
        <f>'[2]C&amp;D (R+MPA)'!AA60</f>
        <v>30606.920000000002</v>
      </c>
      <c r="AN7" s="4">
        <f>'[2]C&amp;D (R+MPA)'!AB60</f>
        <v>2908.4</v>
      </c>
      <c r="AO7" s="4">
        <f>'[2]C&amp;D (R+MPA)'!AC60</f>
        <v>20651.929999999997</v>
      </c>
    </row>
    <row r="8" spans="3:41" x14ac:dyDescent="0.25">
      <c r="C8" s="3" t="s">
        <v>3</v>
      </c>
      <c r="D8" s="8">
        <v>5112234.0999999996</v>
      </c>
      <c r="E8" s="4">
        <v>202858.22999999998</v>
      </c>
      <c r="F8" s="4">
        <v>168076.41999999998</v>
      </c>
      <c r="G8" s="4">
        <v>459980.44999999995</v>
      </c>
      <c r="H8" s="4">
        <v>459584.61</v>
      </c>
      <c r="I8" s="4">
        <v>346565.2</v>
      </c>
      <c r="J8" s="4">
        <v>455969.67000000004</v>
      </c>
      <c r="K8" s="4">
        <v>378022.31</v>
      </c>
      <c r="L8" s="4">
        <v>295436.45</v>
      </c>
      <c r="M8" s="4">
        <v>580743.88</v>
      </c>
      <c r="N8" s="4">
        <v>406375.85</v>
      </c>
      <c r="O8" s="4">
        <v>374402.51</v>
      </c>
      <c r="P8" s="4">
        <v>530895.22</v>
      </c>
      <c r="Q8" s="4">
        <f>'[1]C&amp;D (R+MPA)'!R66</f>
        <v>289192.83</v>
      </c>
      <c r="R8" s="4">
        <f>'[1]C&amp;D (R+MPA)'!S66</f>
        <v>321387.78000000003</v>
      </c>
      <c r="S8" s="4">
        <f>'[1]C&amp;D (R+MPA)'!T66</f>
        <v>302648.26999999996</v>
      </c>
      <c r="T8" s="4">
        <f>'[1]C&amp;D (R+MPA)'!U66</f>
        <v>348079.81</v>
      </c>
      <c r="U8" s="4">
        <f>'[1]C&amp;D (R+MPA)'!V66</f>
        <v>512329.75</v>
      </c>
      <c r="V8" s="4">
        <f>'[1]C&amp;D (R+MPA)'!W66</f>
        <v>341759.33</v>
      </c>
      <c r="W8" s="4">
        <f>'[1]C&amp;D (R+MPA)'!X66</f>
        <v>707423.71</v>
      </c>
      <c r="X8" s="4">
        <f>'[1]C&amp;D (R+MPA)'!Y66</f>
        <v>368917.04999999993</v>
      </c>
      <c r="Y8" s="4">
        <f>'[1]C&amp;D (R+MPA)'!Z66</f>
        <v>313113.53999999998</v>
      </c>
      <c r="Z8" s="4">
        <f>'[1]C&amp;D (R+MPA)'!AA66</f>
        <v>363481.14000000007</v>
      </c>
      <c r="AA8" s="4">
        <f>'[1]C&amp;D (R+MPA)'!AB66</f>
        <v>282878.39</v>
      </c>
      <c r="AB8" s="4">
        <f>'[1]C&amp;D (R+MPA)'!AC66</f>
        <v>518611.15999999992</v>
      </c>
      <c r="AC8" s="8">
        <f t="shared" si="0"/>
        <v>14440967.66</v>
      </c>
      <c r="AD8" s="4">
        <f>'[2]C&amp;D (R+MPA)'!R66</f>
        <v>237446.25000000003</v>
      </c>
      <c r="AE8" s="4">
        <f>'[2]C&amp;D (R+MPA)'!S66</f>
        <v>439949.69000000006</v>
      </c>
      <c r="AF8" s="4">
        <f>'[2]C&amp;D (R+MPA)'!T66</f>
        <v>279673.64</v>
      </c>
      <c r="AG8" s="4">
        <f>'[2]C&amp;D (R+MPA)'!U66</f>
        <v>296936.64</v>
      </c>
      <c r="AH8" s="4">
        <f>'[2]C&amp;D (R+MPA)'!V66</f>
        <v>333664.53804111114</v>
      </c>
      <c r="AI8" s="4">
        <f>'[2]C&amp;D (R+MPA)'!W66</f>
        <v>326198.88999999996</v>
      </c>
      <c r="AJ8" s="4">
        <f>'[2]C&amp;D (R+MPA)'!X66</f>
        <v>449033.11</v>
      </c>
      <c r="AK8" s="4">
        <f>'[2]C&amp;D (R+MPA)'!Y66</f>
        <v>340152.10000000003</v>
      </c>
      <c r="AL8" s="4">
        <f>'[2]C&amp;D (R+MPA)'!Z66</f>
        <v>286326.45999999996</v>
      </c>
      <c r="AM8" s="4">
        <f>'[2]C&amp;D (R+MPA)'!AA66</f>
        <v>472683.08</v>
      </c>
      <c r="AN8" s="4">
        <f>'[2]C&amp;D (R+MPA)'!AB66</f>
        <v>433057.22</v>
      </c>
      <c r="AO8" s="4">
        <f>'[2]C&amp;D (R+MPA)'!AC66</f>
        <v>603402.25</v>
      </c>
    </row>
    <row r="9" spans="3:41" x14ac:dyDescent="0.25">
      <c r="C9" s="3" t="s">
        <v>4</v>
      </c>
      <c r="D9" s="8">
        <v>1908284.1400000001</v>
      </c>
      <c r="E9" s="4">
        <v>94883.199999999997</v>
      </c>
      <c r="F9" s="4">
        <v>100456.02999999998</v>
      </c>
      <c r="G9" s="4">
        <v>149229.64000000001</v>
      </c>
      <c r="H9" s="4">
        <v>165537.25000000003</v>
      </c>
      <c r="I9" s="4">
        <v>188092.17</v>
      </c>
      <c r="J9" s="4">
        <v>137134.04</v>
      </c>
      <c r="K9" s="4">
        <v>328503.02999999997</v>
      </c>
      <c r="L9" s="4">
        <v>200547.99</v>
      </c>
      <c r="M9" s="4">
        <v>220046.38</v>
      </c>
      <c r="N9" s="4">
        <v>164534.99</v>
      </c>
      <c r="O9" s="4">
        <v>167991.73000000004</v>
      </c>
      <c r="P9" s="4">
        <v>232912.99</v>
      </c>
      <c r="Q9" s="4">
        <f>'[1]C&amp;D (R+MPA)'!R108</f>
        <v>114908.66999999998</v>
      </c>
      <c r="R9" s="4">
        <f>'[1]C&amp;D (R+MPA)'!S108</f>
        <v>113694.52</v>
      </c>
      <c r="S9" s="4">
        <f>'[1]C&amp;D (R+MPA)'!T108</f>
        <v>356812.75</v>
      </c>
      <c r="T9" s="4">
        <f>'[1]C&amp;D (R+MPA)'!U108</f>
        <v>165637.63999999996</v>
      </c>
      <c r="U9" s="4">
        <f>'[1]C&amp;D (R+MPA)'!V108</f>
        <v>206213.90999999997</v>
      </c>
      <c r="V9" s="4">
        <f>'[1]C&amp;D (R+MPA)'!W108</f>
        <v>188067.14999999997</v>
      </c>
      <c r="W9" s="4">
        <f>'[1]C&amp;D (R+MPA)'!X108</f>
        <v>179513.60000000001</v>
      </c>
      <c r="X9" s="4">
        <f>'[1]C&amp;D (R+MPA)'!Y108</f>
        <v>250923.55000000002</v>
      </c>
      <c r="Y9" s="4">
        <f>'[1]C&amp;D (R+MPA)'!Z108</f>
        <v>4896112.8000000007</v>
      </c>
      <c r="Z9" s="4">
        <f>'[1]C&amp;D (R+MPA)'!AA108</f>
        <v>177249.24</v>
      </c>
      <c r="AA9" s="4">
        <f>'[1]C&amp;D (R+MPA)'!AB108</f>
        <v>185098.56999999998</v>
      </c>
      <c r="AB9" s="4">
        <f>'[1]C&amp;D (R+MPA)'!AC108</f>
        <v>4175764.21</v>
      </c>
      <c r="AC9" s="8">
        <f t="shared" si="0"/>
        <v>15068150.190000001</v>
      </c>
      <c r="AD9" s="4">
        <f>'[2]C&amp;D (R+MPA)'!R108</f>
        <v>159602.87</v>
      </c>
      <c r="AE9" s="4">
        <f>'[2]C&amp;D (R+MPA)'!S108</f>
        <v>156704.53000000003</v>
      </c>
      <c r="AF9" s="4">
        <f>'[2]C&amp;D (R+MPA)'!T108</f>
        <v>184696.77000000002</v>
      </c>
      <c r="AG9" s="4">
        <f>'[2]C&amp;D (R+MPA)'!U108</f>
        <v>142272.68000000002</v>
      </c>
      <c r="AH9" s="4">
        <f>'[2]C&amp;D (R+MPA)'!V108</f>
        <v>151576.91107999999</v>
      </c>
      <c r="AI9" s="4">
        <f>'[2]C&amp;D (R+MPA)'!W108</f>
        <v>167592.17000000001</v>
      </c>
      <c r="AJ9" s="4">
        <f>'[2]C&amp;D (R+MPA)'!X108</f>
        <v>220856.95999999996</v>
      </c>
      <c r="AK9" s="4">
        <f>'[2]C&amp;D (R+MPA)'!Y108</f>
        <v>196527.2</v>
      </c>
      <c r="AL9" s="4">
        <f>'[2]C&amp;D (R+MPA)'!Z108</f>
        <v>142310.71</v>
      </c>
      <c r="AM9" s="4">
        <f>'[2]C&amp;D (R+MPA)'!AA108</f>
        <v>181142.50999999998</v>
      </c>
      <c r="AN9" s="4">
        <f>'[2]C&amp;D (R+MPA)'!AB108</f>
        <v>151578.59999999998</v>
      </c>
      <c r="AO9" s="4">
        <f>'[2]C&amp;D (R+MPA)'!AC108</f>
        <v>166415.62000000002</v>
      </c>
    </row>
    <row r="10" spans="3:41" x14ac:dyDescent="0.25">
      <c r="C10" s="3" t="s">
        <v>5</v>
      </c>
      <c r="D10" s="8">
        <v>4236795.0200000005</v>
      </c>
      <c r="E10" s="4">
        <v>94891.05</v>
      </c>
      <c r="F10" s="4">
        <v>165380.57</v>
      </c>
      <c r="G10" s="4">
        <v>446159.31</v>
      </c>
      <c r="H10" s="4">
        <v>459427.97000000003</v>
      </c>
      <c r="I10" s="4">
        <v>303091.52</v>
      </c>
      <c r="J10" s="4">
        <v>252678.06</v>
      </c>
      <c r="K10" s="4">
        <v>532367.85000000009</v>
      </c>
      <c r="L10" s="4">
        <v>292495.65999999997</v>
      </c>
      <c r="M10" s="4">
        <v>346726.97000000003</v>
      </c>
      <c r="N10" s="4">
        <v>181487.80000000002</v>
      </c>
      <c r="O10" s="4">
        <v>453342.14</v>
      </c>
      <c r="P10" s="4">
        <v>945213.91</v>
      </c>
      <c r="Q10" s="4">
        <f>'[1]C&amp;D (R+MPA)'!R123</f>
        <v>394261.11999999994</v>
      </c>
      <c r="R10" s="4">
        <f>'[1]C&amp;D (R+MPA)'!S123</f>
        <v>326048.51</v>
      </c>
      <c r="S10" s="4">
        <f>'[1]C&amp;D (R+MPA)'!T123</f>
        <v>533178.39</v>
      </c>
      <c r="T10" s="4">
        <f>'[1]C&amp;D (R+MPA)'!U123</f>
        <v>438586.19</v>
      </c>
      <c r="U10" s="4">
        <f>'[1]C&amp;D (R+MPA)'!V123</f>
        <v>423819.77</v>
      </c>
      <c r="V10" s="4">
        <f>'[1]C&amp;D (R+MPA)'!W123</f>
        <v>557381.51</v>
      </c>
      <c r="W10" s="4">
        <f>'[1]C&amp;D (R+MPA)'!X123</f>
        <v>334157.28000000003</v>
      </c>
      <c r="X10" s="4">
        <f>'[1]C&amp;D (R+MPA)'!Y123</f>
        <v>643944.54</v>
      </c>
      <c r="Y10" s="4">
        <f>'[1]C&amp;D (R+MPA)'!Z123</f>
        <v>351776.53</v>
      </c>
      <c r="Z10" s="4">
        <f>'[1]C&amp;D (R+MPA)'!AA123</f>
        <v>437524.21</v>
      </c>
      <c r="AA10" s="4">
        <f>'[1]C&amp;D (R+MPA)'!AB123</f>
        <v>316842.66000000003</v>
      </c>
      <c r="AB10" s="4">
        <f>'[1]C&amp;D (R+MPA)'!AC123</f>
        <v>1164803.22</v>
      </c>
      <c r="AC10" s="8">
        <f t="shared" si="0"/>
        <v>14632381.759999998</v>
      </c>
      <c r="AD10" s="4">
        <f>'[2]C&amp;D (R+MPA)'!R123</f>
        <v>771563.1</v>
      </c>
      <c r="AE10" s="4">
        <f>'[2]C&amp;D (R+MPA)'!S123</f>
        <v>568523.86</v>
      </c>
      <c r="AF10" s="4">
        <f>'[2]C&amp;D (R+MPA)'!T123</f>
        <v>531611.23</v>
      </c>
      <c r="AG10" s="4">
        <f>'[2]C&amp;D (R+MPA)'!U123</f>
        <v>517842.53</v>
      </c>
      <c r="AH10" s="4">
        <f>'[2]C&amp;D (R+MPA)'!V123</f>
        <v>361545</v>
      </c>
      <c r="AI10" s="4">
        <f>'[2]C&amp;D (R+MPA)'!W123</f>
        <v>845567.4</v>
      </c>
      <c r="AJ10" s="4">
        <f>'[2]C&amp;D (R+MPA)'!X123</f>
        <v>439199.24</v>
      </c>
      <c r="AK10" s="4">
        <f>'[2]C&amp;D (R+MPA)'!Y123</f>
        <v>444715.44</v>
      </c>
      <c r="AL10" s="4">
        <f>'[2]C&amp;D (R+MPA)'!Z123</f>
        <v>545144</v>
      </c>
      <c r="AM10" s="4">
        <f>'[2]C&amp;D (R+MPA)'!AA123</f>
        <v>416598.71</v>
      </c>
      <c r="AN10" s="4">
        <f>'[2]C&amp;D (R+MPA)'!AB123</f>
        <v>214701.6</v>
      </c>
      <c r="AO10" s="4">
        <f>'[2]C&amp;D (R+MPA)'!AC123</f>
        <v>1016028.4</v>
      </c>
    </row>
    <row r="11" spans="3:41" x14ac:dyDescent="0.25">
      <c r="C11" s="3" t="s">
        <v>6</v>
      </c>
      <c r="D11" s="8">
        <v>6637263.4999999991</v>
      </c>
      <c r="E11" s="4">
        <v>562837.94000000006</v>
      </c>
      <c r="F11" s="4">
        <v>586132.88</v>
      </c>
      <c r="G11" s="4">
        <v>981755.58000000007</v>
      </c>
      <c r="H11" s="4">
        <v>877808.26</v>
      </c>
      <c r="I11" s="4">
        <v>997649.72999999986</v>
      </c>
      <c r="J11" s="4">
        <v>569055.63</v>
      </c>
      <c r="K11" s="4">
        <v>484396.78</v>
      </c>
      <c r="L11" s="4">
        <v>643559.12</v>
      </c>
      <c r="M11" s="4">
        <v>490742.92000000004</v>
      </c>
      <c r="N11" s="4">
        <v>721872.01</v>
      </c>
      <c r="O11" s="4">
        <v>469881.85</v>
      </c>
      <c r="P11" s="4">
        <v>996069.63</v>
      </c>
      <c r="Q11" s="4">
        <f>'[1]C&amp;D (R+MPA)'!R143</f>
        <v>700038.59000000008</v>
      </c>
      <c r="R11" s="4">
        <f>'[1]C&amp;D (R+MPA)'!S143</f>
        <v>644164.45000000007</v>
      </c>
      <c r="S11" s="4">
        <f>'[1]C&amp;D (R+MPA)'!T143</f>
        <v>478706.65</v>
      </c>
      <c r="T11" s="4">
        <f>'[1]C&amp;D (R+MPA)'!U143</f>
        <v>486220.26000000007</v>
      </c>
      <c r="U11" s="4">
        <f>'[1]C&amp;D (R+MPA)'!V143</f>
        <v>702870.44000000006</v>
      </c>
      <c r="V11" s="4">
        <f>'[1]C&amp;D (R+MPA)'!W143</f>
        <v>719126.91999999993</v>
      </c>
      <c r="W11" s="4">
        <f>'[1]C&amp;D (R+MPA)'!X143</f>
        <v>699729.12</v>
      </c>
      <c r="X11" s="4">
        <f>'[1]C&amp;D (R+MPA)'!Y143</f>
        <v>602606.95000000007</v>
      </c>
      <c r="Y11" s="4">
        <f>'[1]C&amp;D (R+MPA)'!Z143</f>
        <v>578915.22</v>
      </c>
      <c r="Z11" s="4">
        <f>'[1]C&amp;D (R+MPA)'!AA143</f>
        <v>489872.73000000004</v>
      </c>
      <c r="AA11" s="4">
        <f>'[1]C&amp;D (R+MPA)'!AB143</f>
        <v>365680.07</v>
      </c>
      <c r="AB11" s="4">
        <f>'[1]C&amp;D (R+MPA)'!AC143</f>
        <v>1234122.1099999999</v>
      </c>
      <c r="AC11" s="8">
        <f t="shared" si="0"/>
        <v>22721079.34</v>
      </c>
      <c r="AD11" s="4">
        <f>'[2]C&amp;D (R+MPA)'!R143</f>
        <v>419254.76</v>
      </c>
      <c r="AE11" s="4">
        <f>'[2]C&amp;D (R+MPA)'!S143</f>
        <v>523419.48</v>
      </c>
      <c r="AF11" s="4">
        <f>'[2]C&amp;D (R+MPA)'!T143</f>
        <v>353557.43</v>
      </c>
      <c r="AG11" s="4">
        <f>'[2]C&amp;D (R+MPA)'!U143</f>
        <v>501833.27</v>
      </c>
      <c r="AH11" s="4">
        <f>'[2]C&amp;D (R+MPA)'!V143</f>
        <v>869254.653575</v>
      </c>
      <c r="AI11" s="4">
        <f>'[2]C&amp;D (R+MPA)'!W143</f>
        <v>401094.67000000004</v>
      </c>
      <c r="AJ11" s="4">
        <f>'[2]C&amp;D (R+MPA)'!X143</f>
        <v>625679.68999999994</v>
      </c>
      <c r="AK11" s="4">
        <f>'[2]C&amp;D (R+MPA)'!Y143</f>
        <v>501579.12000000005</v>
      </c>
      <c r="AL11" s="4">
        <f>'[2]C&amp;D (R+MPA)'!Z143</f>
        <v>406879.36</v>
      </c>
      <c r="AM11" s="4">
        <f>'[2]C&amp;D (R+MPA)'!AA143</f>
        <v>397993.37</v>
      </c>
      <c r="AN11" s="4">
        <f>'[2]C&amp;D (R+MPA)'!AB143</f>
        <v>402396.51</v>
      </c>
      <c r="AO11" s="4">
        <f>'[2]C&amp;D (R+MPA)'!AC143</f>
        <v>610721.17999999993</v>
      </c>
    </row>
    <row r="12" spans="3:41" x14ac:dyDescent="0.25">
      <c r="C12" s="3" t="s">
        <v>7</v>
      </c>
      <c r="D12" s="8">
        <v>2801787.5399999996</v>
      </c>
      <c r="E12" s="4">
        <v>347475.28</v>
      </c>
      <c r="F12" s="4">
        <v>397518.83999999997</v>
      </c>
      <c r="G12" s="4">
        <v>341776.54</v>
      </c>
      <c r="H12" s="4">
        <v>347400.54</v>
      </c>
      <c r="I12" s="4">
        <v>341776.54</v>
      </c>
      <c r="J12" s="4">
        <v>347420.7</v>
      </c>
      <c r="K12" s="4">
        <v>346164.88</v>
      </c>
      <c r="L12" s="4">
        <v>342609.87</v>
      </c>
      <c r="M12" s="4">
        <v>341776.54</v>
      </c>
      <c r="N12" s="4">
        <v>344995.71</v>
      </c>
      <c r="O12" s="4">
        <v>353008.69</v>
      </c>
      <c r="P12" s="4">
        <v>346185.61</v>
      </c>
      <c r="Q12" s="4">
        <f>'[1]C&amp;D (R+MPA)'!R162</f>
        <v>0</v>
      </c>
      <c r="R12" s="4">
        <f>'[1]C&amp;D (R+MPA)'!S162</f>
        <v>362457.08</v>
      </c>
      <c r="S12" s="4">
        <f>'[1]C&amp;D (R+MPA)'!T162</f>
        <v>362244.18</v>
      </c>
      <c r="T12" s="4">
        <f>'[1]C&amp;D (R+MPA)'!U162</f>
        <v>398000.59</v>
      </c>
      <c r="U12" s="4">
        <f>'[1]C&amp;D (R+MPA)'!V162</f>
        <v>365902.02</v>
      </c>
      <c r="V12" s="4">
        <f>'[1]C&amp;D (R+MPA)'!W162</f>
        <v>364716.91000000003</v>
      </c>
      <c r="W12" s="4">
        <f>'[1]C&amp;D (R+MPA)'!X162</f>
        <v>368922.53</v>
      </c>
      <c r="X12" s="4">
        <f>'[1]C&amp;D (R+MPA)'!Y162</f>
        <v>368040.5</v>
      </c>
      <c r="Y12" s="4">
        <f>'[1]C&amp;D (R+MPA)'!Z162</f>
        <v>361420.15</v>
      </c>
      <c r="Z12" s="4">
        <f>'[1]C&amp;D (R+MPA)'!AA162</f>
        <v>362160.63</v>
      </c>
      <c r="AA12" s="4">
        <f>'[1]C&amp;D (R+MPA)'!AB162</f>
        <v>367606.52</v>
      </c>
      <c r="AB12" s="4">
        <f>'[1]C&amp;D (R+MPA)'!AC162</f>
        <v>385276.19</v>
      </c>
      <c r="AC12" s="8">
        <f t="shared" si="0"/>
        <v>11066644.58</v>
      </c>
      <c r="AD12" s="4">
        <f>'[2]C&amp;D (R+MPA)'!R163</f>
        <v>468129.3</v>
      </c>
      <c r="AE12" s="4">
        <f>'[2]C&amp;D (R+MPA)'!S163+'[2]C&amp;D (R+MPA)'!S167</f>
        <v>427677.35</v>
      </c>
      <c r="AF12" s="4">
        <f>'[2]C&amp;D (R+MPA)'!T163+'[2]C&amp;D (R+MPA)'!T167</f>
        <v>418576.14999999997</v>
      </c>
      <c r="AG12" s="4">
        <f>'[2]C&amp;D (R+MPA)'!U163+'[2]C&amp;D (R+MPA)'!U167</f>
        <v>500102.94999999995</v>
      </c>
      <c r="AH12" s="4">
        <f>'[2]C&amp;D (R+MPA)'!V163+'[2]C&amp;D (R+MPA)'!V167</f>
        <v>424000</v>
      </c>
      <c r="AI12" s="4">
        <f>'[2]C&amp;D (R+MPA)'!W163+'[2]C&amp;D (R+MPA)'!W167</f>
        <v>728754.6100000001</v>
      </c>
      <c r="AJ12" s="4">
        <f>'[2]C&amp;D (R+MPA)'!X163+'[2]C&amp;D (R+MPA)'!X167</f>
        <v>463830.87</v>
      </c>
      <c r="AK12" s="4">
        <f>'[2]C&amp;D (R+MPA)'!Y163+'[2]C&amp;D (R+MPA)'!Y167</f>
        <v>1158261.21</v>
      </c>
      <c r="AL12" s="4">
        <f>'[2]C&amp;D (R+MPA)'!Z163+'[2]C&amp;D (R+MPA)'!Z167</f>
        <v>622654.74</v>
      </c>
      <c r="AM12" s="4">
        <f>'[2]C&amp;D (R+MPA)'!AA163+'[2]C&amp;D (R+MPA)'!AA167</f>
        <v>460092.95999999996</v>
      </c>
      <c r="AN12" s="4">
        <f>'[2]C&amp;D (R+MPA)'!AB163+'[2]C&amp;D (R+MPA)'!AB167</f>
        <v>1347398.58</v>
      </c>
      <c r="AO12" s="4">
        <f>'[2]C&amp;D (R+MPA)'!AC163+'[2]C&amp;D (R+MPA)'!AC167</f>
        <v>927765.53</v>
      </c>
    </row>
    <row r="13" spans="3:41" x14ac:dyDescent="0.25">
      <c r="C13" s="5" t="s">
        <v>8</v>
      </c>
      <c r="D13" s="9">
        <v>45147900.210000001</v>
      </c>
      <c r="E13" s="6">
        <v>2949272.83</v>
      </c>
      <c r="F13" s="6">
        <f>SUM(F5:F12)</f>
        <v>3432400.5299999993</v>
      </c>
      <c r="G13" s="6">
        <f t="shared" ref="G13:H13" si="1">SUM(G5:G12)</f>
        <v>4235566.6400000006</v>
      </c>
      <c r="H13" s="6">
        <f t="shared" si="1"/>
        <v>4480026.0600000005</v>
      </c>
      <c r="I13" s="6">
        <f t="shared" ref="I13:K13" si="2">SUM(I5:I12)</f>
        <v>5399742.0199999996</v>
      </c>
      <c r="J13" s="6">
        <f t="shared" si="2"/>
        <v>3954074.7100000004</v>
      </c>
      <c r="K13" s="6">
        <f t="shared" si="2"/>
        <v>4225127.0699999994</v>
      </c>
      <c r="L13" s="6">
        <f t="shared" ref="L13:N13" si="3">SUM(L5:L12)</f>
        <v>3909370.45</v>
      </c>
      <c r="M13" s="6">
        <f t="shared" si="3"/>
        <v>4122666.7199999997</v>
      </c>
      <c r="N13" s="6">
        <f t="shared" si="3"/>
        <v>4498172.2999999989</v>
      </c>
      <c r="O13" s="6">
        <f t="shared" ref="O13:P13" si="4">SUM(O5:O12)</f>
        <v>4228226.6700000009</v>
      </c>
      <c r="P13" s="6">
        <f t="shared" si="4"/>
        <v>6528716.0000000009</v>
      </c>
      <c r="Q13" s="6">
        <f t="shared" ref="Q13:R13" si="5">SUM(Q5:Q12)</f>
        <v>3690594.45</v>
      </c>
      <c r="R13" s="6">
        <f t="shared" si="5"/>
        <v>4128173.1900000004</v>
      </c>
      <c r="S13" s="6">
        <f t="shared" ref="S13:T13" si="6">SUM(S5:S12)</f>
        <v>4197245.53</v>
      </c>
      <c r="T13" s="6">
        <f t="shared" si="6"/>
        <v>4280693.8100000005</v>
      </c>
      <c r="U13" s="6">
        <f t="shared" ref="U13:V13" si="7">SUM(U5:U12)</f>
        <v>4688405.08</v>
      </c>
      <c r="V13" s="6">
        <f t="shared" si="7"/>
        <v>4466587.7300000004</v>
      </c>
      <c r="W13" s="6">
        <f t="shared" ref="W13:X13" si="8">SUM(W5:W12)</f>
        <v>4541726.32</v>
      </c>
      <c r="X13" s="6">
        <f t="shared" si="8"/>
        <v>4520280.2300000004</v>
      </c>
      <c r="Y13" s="6">
        <f t="shared" ref="Y13:Z13" si="9">SUM(Y5:Y12)</f>
        <v>8939898.3500000015</v>
      </c>
      <c r="Z13" s="6">
        <f t="shared" si="9"/>
        <v>4184352.2500000005</v>
      </c>
      <c r="AA13" s="6">
        <f t="shared" ref="AA13:AB13" si="10">SUM(AA5:AA12)</f>
        <v>4043611.3599999994</v>
      </c>
      <c r="AB13" s="6">
        <f t="shared" si="10"/>
        <v>12174485.960000001</v>
      </c>
      <c r="AC13" s="9">
        <f>SUM(AC5:AC12)</f>
        <v>160967316.47</v>
      </c>
      <c r="AD13" s="6">
        <f t="shared" ref="AD13:AE13" si="11">SUM(AD5:AD12)</f>
        <v>4342322.2699999996</v>
      </c>
      <c r="AE13" s="6">
        <f t="shared" si="11"/>
        <v>5038038.6599999983</v>
      </c>
      <c r="AF13" s="6">
        <f t="shared" ref="AF13" si="12">SUM(AF5:AF12)</f>
        <v>4960517.07</v>
      </c>
      <c r="AG13" s="6">
        <f t="shared" ref="AG13" si="13">SUM(AG5:AG12)</f>
        <v>4869109.22</v>
      </c>
      <c r="AH13" s="6">
        <f t="shared" ref="AH13" si="14">SUM(AH5:AH12)</f>
        <v>4939317.8449761113</v>
      </c>
      <c r="AI13" s="6">
        <f t="shared" ref="AI13:AL13" si="15">SUM(AI5:AI12)</f>
        <v>5538961.7800000003</v>
      </c>
      <c r="AJ13" s="6">
        <f t="shared" si="15"/>
        <v>5124579.6100000003</v>
      </c>
      <c r="AK13" s="6">
        <f t="shared" si="15"/>
        <v>5503638.5899999999</v>
      </c>
      <c r="AL13" s="6">
        <f t="shared" si="15"/>
        <v>4916324.6900000004</v>
      </c>
      <c r="AM13" s="6">
        <f t="shared" ref="AM13:AN13" si="16">SUM(AM5:AM12)</f>
        <v>5041921.08</v>
      </c>
      <c r="AN13" s="6">
        <f t="shared" si="16"/>
        <v>5264957.42</v>
      </c>
      <c r="AO13" s="6">
        <f t="shared" ref="AO13" si="17">SUM(AO5:AO12)</f>
        <v>7426322.6100000013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E13" evalError="1"/>
    <ignoredError sqref="AG13:AH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Cristina Santos</cp:lastModifiedBy>
  <dcterms:created xsi:type="dcterms:W3CDTF">2015-03-04T13:39:55Z</dcterms:created>
  <dcterms:modified xsi:type="dcterms:W3CDTF">2019-02-26T19:12:40Z</dcterms:modified>
</cp:coreProperties>
</file>