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9140" windowHeight="6990" tabRatio="773"/>
  </bookViews>
  <sheets>
    <sheet name="Conversão de Volume" sheetId="1" r:id="rId1"/>
  </sheets>
  <calcPr calcId="145621"/>
</workbook>
</file>

<file path=xl/calcChain.xml><?xml version="1.0" encoding="utf-8"?>
<calcChain xmlns="http://schemas.openxmlformats.org/spreadsheetml/2006/main">
  <c r="F10" i="1" l="1"/>
  <c r="M17" i="1" l="1"/>
  <c r="F18" i="1"/>
  <c r="F20" i="1" l="1"/>
  <c r="M9" i="1" s="1"/>
  <c r="M19" i="1" s="1"/>
</calcChain>
</file>

<file path=xl/sharedStrings.xml><?xml version="1.0" encoding="utf-8"?>
<sst xmlns="http://schemas.openxmlformats.org/spreadsheetml/2006/main" count="29" uniqueCount="24">
  <si>
    <t>Volume Puro</t>
  </si>
  <si>
    <t>Volume Medido</t>
  </si>
  <si>
    <t>Volume Faturado</t>
  </si>
  <si>
    <t>m³</t>
  </si>
  <si>
    <t>kgf/cm²</t>
  </si>
  <si>
    <t>°C</t>
  </si>
  <si>
    <t>kcal/m³</t>
  </si>
  <si>
    <t>Pressão de Operação</t>
  </si>
  <si>
    <t>Temperatura de Base</t>
  </si>
  <si>
    <t>Pressão de Base</t>
  </si>
  <si>
    <t>Temperatura de Operação</t>
  </si>
  <si>
    <t>Volume Medido - Aproximado</t>
  </si>
  <si>
    <t>Volume Faturado - Aproximado</t>
  </si>
  <si>
    <t>PCS de Referência</t>
  </si>
  <si>
    <t>Fator de Conversão da Pressão</t>
  </si>
  <si>
    <r>
      <t>Fator de Conversão (FC</t>
    </r>
    <r>
      <rPr>
        <vertAlign val="subscript"/>
        <sz val="12"/>
        <color theme="1"/>
        <rFont val="Berlin Sans FB"/>
        <family val="2"/>
      </rPr>
      <t>P</t>
    </r>
    <r>
      <rPr>
        <sz val="12"/>
        <color theme="1"/>
        <rFont val="Berlin Sans FB"/>
        <family val="2"/>
      </rPr>
      <t>)</t>
    </r>
  </si>
  <si>
    <t>Fator de Conversão da Temperatura</t>
  </si>
  <si>
    <r>
      <t>Fator de Conversão (FC</t>
    </r>
    <r>
      <rPr>
        <vertAlign val="subscript"/>
        <sz val="12"/>
        <color theme="1"/>
        <rFont val="Berlin Sans FB"/>
        <family val="2"/>
      </rPr>
      <t>T</t>
    </r>
    <r>
      <rPr>
        <sz val="12"/>
        <color theme="1"/>
        <rFont val="Berlin Sans FB"/>
        <family val="2"/>
      </rPr>
      <t>)</t>
    </r>
  </si>
  <si>
    <t xml:space="preserve">Fator de Conversão PT = </t>
  </si>
  <si>
    <t>CONVERSÃO DE VOLUME - COPERGÁS</t>
  </si>
  <si>
    <t>Fator de Conversão PCS</t>
  </si>
  <si>
    <t>PCS de Operação</t>
  </si>
  <si>
    <t>Companhia Pernambucana de Gás - Copergás</t>
  </si>
  <si>
    <t>Gerência de Medição e Análise de Rede - GMAR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</si>
</sst>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_-* #,##0.000_-;\-* #,##0.000_-;_-* &quot;-&quot;??_-;_-@_-"/>
    <numFmt numFmtId="167" formatCode="_-* #,##0.0_-;\-* #,##0.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erlin Sans FB"/>
      <family val="2"/>
    </font>
    <font>
      <sz val="12"/>
      <color theme="1"/>
      <name val="Berlin Sans FB"/>
      <family val="2"/>
    </font>
    <font>
      <sz val="14"/>
      <color theme="1"/>
      <name val="Berlin Sans FB"/>
      <family val="2"/>
    </font>
    <font>
      <sz val="12"/>
      <color rgb="FFC00000"/>
      <name val="Berlin Sans FB"/>
      <family val="2"/>
    </font>
    <font>
      <sz val="11"/>
      <color rgb="FFC00000"/>
      <name val="Berlin Sans FB"/>
      <family val="2"/>
    </font>
    <font>
      <sz val="12"/>
      <name val="Berlin Sans FB"/>
      <family val="2"/>
    </font>
    <font>
      <sz val="14"/>
      <name val="Berlin Sans FB"/>
      <family val="2"/>
    </font>
    <font>
      <sz val="11"/>
      <name val="Berlin Sans FB"/>
      <family val="2"/>
    </font>
    <font>
      <vertAlign val="subscript"/>
      <sz val="12"/>
      <color theme="1"/>
      <name val="Berlin Sans FB"/>
      <family val="2"/>
    </font>
    <font>
      <u/>
      <sz val="12"/>
      <color theme="1"/>
      <name val="Berlin Sans FB"/>
      <family val="2"/>
    </font>
    <font>
      <sz val="10"/>
      <color rgb="FFFF0000"/>
      <name val="Berlin Sans FB"/>
      <family val="2"/>
    </font>
    <font>
      <i/>
      <sz val="11"/>
      <color theme="0" tint="-0.34998626667073579"/>
      <name val="Berlin Sans FB"/>
      <family val="2"/>
    </font>
    <font>
      <i/>
      <sz val="12"/>
      <color theme="0" tint="-0.34998626667073579"/>
      <name val="Berlin Sans FB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4" xfId="0" applyFont="1" applyFill="1" applyBorder="1" applyProtection="1"/>
    <xf numFmtId="0" fontId="3" fillId="3" borderId="4" xfId="0" applyFont="1" applyFill="1" applyBorder="1" applyProtection="1"/>
    <xf numFmtId="0" fontId="2" fillId="0" borderId="0" xfId="0" applyFont="1" applyProtection="1"/>
    <xf numFmtId="43" fontId="2" fillId="0" borderId="0" xfId="1" applyFont="1" applyProtection="1"/>
    <xf numFmtId="0" fontId="2" fillId="3" borderId="1" xfId="0" applyFont="1" applyFill="1" applyBorder="1" applyProtection="1"/>
    <xf numFmtId="0" fontId="2" fillId="3" borderId="2" xfId="0" applyFont="1" applyFill="1" applyBorder="1" applyProtection="1"/>
    <xf numFmtId="43" fontId="2" fillId="3" borderId="2" xfId="1" applyFont="1" applyFill="1" applyBorder="1" applyProtection="1"/>
    <xf numFmtId="0" fontId="2" fillId="3" borderId="3" xfId="0" applyFont="1" applyFill="1" applyBorder="1" applyProtection="1"/>
    <xf numFmtId="0" fontId="2" fillId="3" borderId="0" xfId="0" applyFont="1" applyFill="1" applyBorder="1" applyProtection="1"/>
    <xf numFmtId="43" fontId="2" fillId="3" borderId="0" xfId="1" applyFont="1" applyFill="1" applyBorder="1" applyProtection="1"/>
    <xf numFmtId="0" fontId="2" fillId="3" borderId="5" xfId="0" applyFont="1" applyFill="1" applyBorder="1" applyProtection="1"/>
    <xf numFmtId="164" fontId="2" fillId="2" borderId="0" xfId="1" applyNumberFormat="1" applyFont="1" applyFill="1" applyBorder="1" applyProtection="1">
      <protection locked="0"/>
    </xf>
    <xf numFmtId="43" fontId="2" fillId="2" borderId="0" xfId="1" applyFont="1" applyFill="1" applyBorder="1" applyProtection="1">
      <protection locked="0"/>
    </xf>
    <xf numFmtId="165" fontId="2" fillId="3" borderId="0" xfId="1" applyNumberFormat="1" applyFont="1" applyFill="1" applyBorder="1" applyProtection="1"/>
    <xf numFmtId="166" fontId="2" fillId="3" borderId="0" xfId="1" applyNumberFormat="1" applyFont="1" applyFill="1" applyBorder="1" applyProtection="1"/>
    <xf numFmtId="167" fontId="2" fillId="3" borderId="0" xfId="1" applyNumberFormat="1" applyFont="1" applyFill="1" applyBorder="1" applyProtection="1"/>
    <xf numFmtId="0" fontId="3" fillId="3" borderId="0" xfId="0" applyFont="1" applyFill="1" applyBorder="1" applyProtection="1"/>
    <xf numFmtId="0" fontId="3" fillId="4" borderId="0" xfId="0" applyFont="1" applyFill="1" applyBorder="1" applyProtection="1"/>
    <xf numFmtId="164" fontId="3" fillId="4" borderId="0" xfId="1" applyNumberFormat="1" applyFont="1" applyFill="1" applyBorder="1" applyProtection="1"/>
    <xf numFmtId="0" fontId="5" fillId="5" borderId="6" xfId="0" applyFont="1" applyFill="1" applyBorder="1" applyProtection="1"/>
    <xf numFmtId="0" fontId="7" fillId="5" borderId="7" xfId="0" applyFont="1" applyFill="1" applyBorder="1" applyProtection="1"/>
    <xf numFmtId="0" fontId="7" fillId="5" borderId="7" xfId="0" applyFont="1" applyFill="1" applyBorder="1" applyAlignment="1" applyProtection="1">
      <alignment horizontal="right"/>
    </xf>
    <xf numFmtId="165" fontId="8" fillId="5" borderId="7" xfId="1" applyNumberFormat="1" applyFont="1" applyFill="1" applyBorder="1" applyProtection="1"/>
    <xf numFmtId="0" fontId="9" fillId="5" borderId="8" xfId="0" applyFont="1" applyFill="1" applyBorder="1" applyProtection="1"/>
    <xf numFmtId="0" fontId="5" fillId="5" borderId="7" xfId="0" applyFont="1" applyFill="1" applyBorder="1" applyProtection="1"/>
    <xf numFmtId="165" fontId="3" fillId="4" borderId="0" xfId="1" applyNumberFormat="1" applyFont="1" applyFill="1" applyBorder="1" applyProtection="1"/>
    <xf numFmtId="0" fontId="3" fillId="3" borderId="5" xfId="0" applyFont="1" applyFill="1" applyBorder="1" applyProtection="1"/>
    <xf numFmtId="0" fontId="9" fillId="5" borderId="7" xfId="0" applyFont="1" applyFill="1" applyBorder="1" applyProtection="1"/>
    <xf numFmtId="0" fontId="11" fillId="3" borderId="0" xfId="0" applyFont="1" applyFill="1" applyBorder="1" applyProtection="1"/>
    <xf numFmtId="0" fontId="6" fillId="3" borderId="6" xfId="0" applyFont="1" applyFill="1" applyBorder="1" applyProtection="1"/>
    <xf numFmtId="0" fontId="6" fillId="3" borderId="7" xfId="0" applyFont="1" applyFill="1" applyBorder="1" applyProtection="1"/>
    <xf numFmtId="0" fontId="6" fillId="3" borderId="8" xfId="0" applyFont="1" applyFill="1" applyBorder="1" applyProtection="1"/>
    <xf numFmtId="0" fontId="2" fillId="3" borderId="0" xfId="0" applyFont="1" applyFill="1" applyProtection="1"/>
    <xf numFmtId="164" fontId="2" fillId="3" borderId="0" xfId="1" applyNumberFormat="1" applyFont="1" applyFill="1" applyProtection="1"/>
    <xf numFmtId="0" fontId="12" fillId="0" borderId="0" xfId="0" applyFont="1" applyProtection="1"/>
    <xf numFmtId="0" fontId="13" fillId="0" borderId="0" xfId="0" applyFont="1" applyProtection="1"/>
    <xf numFmtId="43" fontId="13" fillId="0" borderId="0" xfId="1" applyFont="1" applyProtection="1"/>
    <xf numFmtId="0" fontId="14" fillId="0" borderId="0" xfId="0" applyFont="1" applyProtection="1"/>
    <xf numFmtId="0" fontId="4" fillId="0" borderId="0" xfId="0" applyFont="1" applyAlignment="1" applyProtection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205740</xdr:colOff>
      <xdr:row>2</xdr:row>
      <xdr:rowOff>175260</xdr:rowOff>
    </xdr:from>
    <xdr:to>
      <xdr:col>21</xdr:col>
      <xdr:colOff>586740</xdr:colOff>
      <xdr:row>19</xdr:row>
      <xdr:rowOff>175260</xdr:rowOff>
    </xdr:to>
    <xdr:sp macro="" textlink="">
      <xdr:nvSpPr>
        <xdr:cNvPr id="3" name="CaixaDeTexto 2"/>
        <xdr:cNvSpPr txBox="1"/>
      </xdr:nvSpPr>
      <xdr:spPr>
        <a:xfrm>
          <a:off x="9372600" y="739140"/>
          <a:ext cx="4038600" cy="310896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  <a:prstDash val="lg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>
            <a:spcAft>
              <a:spcPts val="0"/>
            </a:spcAft>
          </a:pPr>
          <a:r>
            <a:rPr lang="pt-BR" sz="1200">
              <a:solidFill>
                <a:srgbClr val="000000"/>
              </a:solidFill>
              <a:effectLst/>
              <a:ea typeface="Times New Roman"/>
              <a:cs typeface="Times New Roman"/>
            </a:rPr>
            <a:t>PLANILHA - CONVERSÃO DE VOLUME - COPERGÁS</a:t>
          </a:r>
          <a:endParaRPr lang="pt-BR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endParaRPr lang="pt-BR" sz="1100" b="1" u="sng">
            <a:solidFill>
              <a:srgbClr val="000000"/>
            </a:solidFill>
            <a:effectLst/>
            <a:ea typeface="Times New Roman"/>
            <a:cs typeface="Times New Roman"/>
          </a:endParaRPr>
        </a:p>
        <a:p>
          <a:pPr>
            <a:spcAft>
              <a:spcPts val="0"/>
            </a:spcAft>
          </a:pPr>
          <a:r>
            <a:rPr lang="pt-BR" sz="1100" b="1" u="sng">
              <a:solidFill>
                <a:srgbClr val="000000"/>
              </a:solidFill>
              <a:effectLst/>
              <a:ea typeface="Times New Roman"/>
              <a:cs typeface="Times New Roman"/>
            </a:rPr>
            <a:t>Descrição:</a:t>
          </a:r>
          <a:r>
            <a:rPr lang="pt-BR" sz="1100">
              <a:solidFill>
                <a:srgbClr val="000000"/>
              </a:solidFill>
              <a:effectLst/>
              <a:ea typeface="Times New Roman"/>
              <a:cs typeface="Times New Roman"/>
            </a:rPr>
            <a:t> Ferramenta desenvolvida pela Copergás com caráter de SIMULADOR de consumo, na qual são consideradas as premissas de </a:t>
          </a:r>
          <a:r>
            <a:rPr lang="pt-BR" sz="1100" u="sng">
              <a:solidFill>
                <a:srgbClr val="000000"/>
              </a:solidFill>
              <a:effectLst/>
              <a:ea typeface="Times New Roman"/>
              <a:cs typeface="Times New Roman"/>
            </a:rPr>
            <a:t>Pressão Média</a:t>
          </a:r>
          <a:r>
            <a:rPr lang="pt-BR" sz="1100">
              <a:solidFill>
                <a:srgbClr val="000000"/>
              </a:solidFill>
              <a:effectLst/>
              <a:ea typeface="Times New Roman"/>
              <a:cs typeface="Times New Roman"/>
            </a:rPr>
            <a:t>, </a:t>
          </a:r>
          <a:r>
            <a:rPr lang="pt-BR" sz="1100" u="sng">
              <a:solidFill>
                <a:srgbClr val="000000"/>
              </a:solidFill>
              <a:effectLst/>
              <a:ea typeface="Times New Roman"/>
              <a:cs typeface="Times New Roman"/>
            </a:rPr>
            <a:t>Temperatura Média </a:t>
          </a:r>
          <a:r>
            <a:rPr lang="pt-BR" sz="1100">
              <a:solidFill>
                <a:srgbClr val="000000"/>
              </a:solidFill>
              <a:effectLst/>
              <a:ea typeface="Times New Roman"/>
              <a:cs typeface="Times New Roman"/>
            </a:rPr>
            <a:t>e </a:t>
          </a:r>
          <a:r>
            <a:rPr lang="pt-BR" sz="1100" u="sng">
              <a:solidFill>
                <a:srgbClr val="000000"/>
              </a:solidFill>
              <a:effectLst/>
              <a:ea typeface="Times New Roman"/>
              <a:cs typeface="Times New Roman"/>
            </a:rPr>
            <a:t>Fator de Compressibilidade igual a 1</a:t>
          </a:r>
          <a:r>
            <a:rPr lang="pt-BR" sz="1100">
              <a:solidFill>
                <a:srgbClr val="000000"/>
              </a:solidFill>
              <a:effectLst/>
              <a:ea typeface="Times New Roman"/>
              <a:cs typeface="Times New Roman"/>
            </a:rPr>
            <a:t>.</a:t>
          </a:r>
        </a:p>
        <a:p>
          <a:pPr>
            <a:spcAft>
              <a:spcPts val="0"/>
            </a:spcAft>
          </a:pPr>
          <a:r>
            <a:rPr lang="pt-BR" sz="1100">
              <a:solidFill>
                <a:srgbClr val="000000"/>
              </a:solidFill>
              <a:effectLst/>
              <a:ea typeface="Times New Roman"/>
              <a:cs typeface="Times New Roman"/>
            </a:rPr>
            <a:t> </a:t>
          </a:r>
          <a:endParaRPr lang="pt-BR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pt-BR" sz="1100" b="1" u="sng">
              <a:solidFill>
                <a:srgbClr val="000000"/>
              </a:solidFill>
              <a:effectLst/>
              <a:ea typeface="Times New Roman"/>
              <a:cs typeface="Times New Roman"/>
            </a:rPr>
            <a:t>Objetivo:</a:t>
          </a:r>
          <a:r>
            <a:rPr lang="pt-BR" sz="1100">
              <a:solidFill>
                <a:srgbClr val="000000"/>
              </a:solidFill>
              <a:effectLst/>
              <a:ea typeface="Times New Roman"/>
              <a:cs typeface="Times New Roman"/>
            </a:rPr>
            <a:t> Fornecer ao cliente um mecanismo capaz de calcular, de forma simplificada, o consumo esperado para determinado dia através dos dados coletados em campo.</a:t>
          </a:r>
        </a:p>
        <a:p>
          <a:pPr>
            <a:spcAft>
              <a:spcPts val="0"/>
            </a:spcAft>
          </a:pPr>
          <a:endParaRPr lang="pt-BR" sz="1100">
            <a:solidFill>
              <a:srgbClr val="000000"/>
            </a:solidFill>
            <a:effectLst/>
            <a:latin typeface="Times New Roman"/>
            <a:ea typeface="Times New Roman"/>
            <a:cs typeface="Times New Roman"/>
          </a:endParaRPr>
        </a:p>
        <a:p>
          <a:pPr>
            <a:spcAft>
              <a:spcPts val="0"/>
            </a:spcAft>
          </a:pPr>
          <a:r>
            <a:rPr lang="pt-B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Restrição: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planilha não substitui o Sistema Supervisório. Neste último as conversões (PTZ) são realizadas instantaneamente, a cada m³ registrado pelo Computador de Vazão, considerando algoritmos de cálculos complexos como AGA 8 para determinação do Fator de Compressibiliadade (Z) e utilizando (n) casas decimais, o que confere ao Sistema uma exatidão não possível de ser obtida por outros meios.</a:t>
          </a:r>
          <a:endParaRPr lang="pt-BR" sz="120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1</xdr:col>
      <xdr:colOff>22860</xdr:colOff>
      <xdr:row>0</xdr:row>
      <xdr:rowOff>15240</xdr:rowOff>
    </xdr:from>
    <xdr:to>
      <xdr:col>3</xdr:col>
      <xdr:colOff>556260</xdr:colOff>
      <xdr:row>2</xdr:row>
      <xdr:rowOff>171955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15240"/>
          <a:ext cx="1447800" cy="72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showGridLines="0" tabSelected="1" workbookViewId="0">
      <selection activeCell="F8" sqref="F8"/>
    </sheetView>
  </sheetViews>
  <sheetFormatPr defaultColWidth="8.85546875" defaultRowHeight="14.25" x14ac:dyDescent="0.2"/>
  <cols>
    <col min="1" max="1" width="2.85546875" style="3" customWidth="1"/>
    <col min="2" max="2" width="4.42578125" style="3" customWidth="1"/>
    <col min="3" max="3" width="8.85546875" style="3" customWidth="1"/>
    <col min="4" max="5" width="13.28515625" style="3" customWidth="1"/>
    <col min="6" max="6" width="13.5703125" style="4" customWidth="1"/>
    <col min="7" max="7" width="7.5703125" style="3" bestFit="1" customWidth="1"/>
    <col min="8" max="9" width="4.42578125" style="3" customWidth="1"/>
    <col min="10" max="10" width="8.85546875" style="3"/>
    <col min="11" max="13" width="13.28515625" style="3" customWidth="1"/>
    <col min="14" max="14" width="7.5703125" style="3" bestFit="1" customWidth="1"/>
    <col min="15" max="15" width="4.42578125" style="3" customWidth="1"/>
    <col min="16" max="16384" width="8.85546875" style="3"/>
  </cols>
  <sheetData>
    <row r="2" spans="2:15" ht="30.6" customHeight="1" x14ac:dyDescent="0.2">
      <c r="B2" s="39" t="s">
        <v>19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2:15" ht="14.45" thickBot="1" x14ac:dyDescent="0.3"/>
    <row r="4" spans="2:15" ht="13.9" x14ac:dyDescent="0.25">
      <c r="B4" s="5"/>
      <c r="C4" s="6"/>
      <c r="D4" s="6"/>
      <c r="E4" s="6"/>
      <c r="F4" s="7"/>
      <c r="G4" s="6"/>
      <c r="H4" s="8"/>
      <c r="I4" s="5"/>
      <c r="J4" s="6"/>
      <c r="K4" s="6"/>
      <c r="L4" s="6"/>
      <c r="M4" s="6"/>
      <c r="N4" s="6"/>
      <c r="O4" s="8"/>
    </row>
    <row r="5" spans="2:15" ht="15" x14ac:dyDescent="0.2">
      <c r="B5" s="2"/>
      <c r="C5" s="29" t="s">
        <v>14</v>
      </c>
      <c r="D5" s="9"/>
      <c r="E5" s="9"/>
      <c r="F5" s="10"/>
      <c r="G5" s="9"/>
      <c r="H5" s="9"/>
      <c r="I5" s="1"/>
      <c r="J5" s="29" t="s">
        <v>11</v>
      </c>
      <c r="K5" s="9"/>
      <c r="L5" s="9"/>
      <c r="M5" s="10"/>
      <c r="N5" s="9"/>
      <c r="O5" s="11"/>
    </row>
    <row r="6" spans="2:15" ht="15" x14ac:dyDescent="0.25">
      <c r="B6" s="1"/>
      <c r="C6" s="9"/>
      <c r="D6" s="9"/>
      <c r="E6" s="9"/>
      <c r="F6" s="10"/>
      <c r="G6" s="9"/>
      <c r="H6" s="9"/>
      <c r="I6" s="1"/>
      <c r="J6" s="17"/>
      <c r="K6" s="9"/>
      <c r="L6" s="9"/>
      <c r="M6" s="10"/>
      <c r="N6" s="9"/>
      <c r="O6" s="11"/>
    </row>
    <row r="7" spans="2:15" x14ac:dyDescent="0.2">
      <c r="B7" s="1"/>
      <c r="C7" s="9"/>
      <c r="D7" s="9" t="s">
        <v>9</v>
      </c>
      <c r="E7" s="9"/>
      <c r="F7" s="15">
        <v>1.0329999999999999</v>
      </c>
      <c r="G7" s="9" t="s">
        <v>4</v>
      </c>
      <c r="H7" s="9"/>
      <c r="I7" s="1"/>
      <c r="J7" s="9"/>
      <c r="K7" s="9" t="s">
        <v>0</v>
      </c>
      <c r="L7" s="9"/>
      <c r="M7" s="12">
        <v>1500</v>
      </c>
      <c r="N7" s="9" t="s">
        <v>3</v>
      </c>
      <c r="O7" s="11"/>
    </row>
    <row r="8" spans="2:15" x14ac:dyDescent="0.2">
      <c r="B8" s="1"/>
      <c r="C8" s="9"/>
      <c r="D8" s="9" t="s">
        <v>7</v>
      </c>
      <c r="E8" s="9"/>
      <c r="F8" s="13">
        <v>2.1</v>
      </c>
      <c r="G8" s="9" t="s">
        <v>4</v>
      </c>
      <c r="H8" s="9"/>
      <c r="I8" s="1"/>
      <c r="J8" s="9"/>
      <c r="K8" s="9"/>
      <c r="L8" s="9"/>
      <c r="M8" s="9"/>
      <c r="N8" s="9"/>
      <c r="O8" s="11"/>
    </row>
    <row r="9" spans="2:15" ht="15" x14ac:dyDescent="0.2">
      <c r="B9" s="1"/>
      <c r="C9" s="9"/>
      <c r="D9" s="9"/>
      <c r="E9" s="9"/>
      <c r="F9" s="10"/>
      <c r="G9" s="9"/>
      <c r="H9" s="9"/>
      <c r="I9" s="2"/>
      <c r="J9" s="18"/>
      <c r="K9" s="18" t="s">
        <v>1</v>
      </c>
      <c r="L9" s="18"/>
      <c r="M9" s="19">
        <f>M7*F20</f>
        <v>4440.313100350334</v>
      </c>
      <c r="N9" s="18" t="s">
        <v>3</v>
      </c>
      <c r="O9" s="27"/>
    </row>
    <row r="10" spans="2:15" ht="15" customHeight="1" x14ac:dyDescent="0.3">
      <c r="B10" s="2"/>
      <c r="C10" s="17"/>
      <c r="D10" s="18" t="s">
        <v>15</v>
      </c>
      <c r="E10" s="18"/>
      <c r="F10" s="26">
        <f>(F8+F7)/F7</f>
        <v>3.0329138431752178</v>
      </c>
      <c r="G10" s="17"/>
      <c r="H10" s="17"/>
      <c r="I10" s="1"/>
      <c r="J10" s="9"/>
      <c r="K10" s="9"/>
      <c r="L10" s="9"/>
      <c r="M10" s="9"/>
      <c r="N10" s="9"/>
      <c r="O10" s="11"/>
    </row>
    <row r="11" spans="2:15" ht="13.9" x14ac:dyDescent="0.25">
      <c r="B11" s="1"/>
      <c r="C11" s="9"/>
      <c r="D11" s="9"/>
      <c r="E11" s="9"/>
      <c r="F11" s="10"/>
      <c r="G11" s="9"/>
      <c r="H11" s="9"/>
      <c r="I11" s="1"/>
      <c r="J11" s="9"/>
      <c r="K11" s="9"/>
      <c r="L11" s="9"/>
      <c r="M11" s="9"/>
      <c r="N11" s="9"/>
      <c r="O11" s="11"/>
    </row>
    <row r="12" spans="2:15" ht="15" x14ac:dyDescent="0.25">
      <c r="B12" s="1"/>
      <c r="C12" s="9"/>
      <c r="D12" s="9"/>
      <c r="E12" s="9"/>
      <c r="F12" s="10"/>
      <c r="G12" s="9"/>
      <c r="H12" s="9"/>
      <c r="I12" s="1"/>
      <c r="J12" s="29" t="s">
        <v>12</v>
      </c>
      <c r="K12" s="9"/>
      <c r="L12" s="9"/>
      <c r="M12" s="9"/>
      <c r="N12" s="9"/>
      <c r="O12" s="11"/>
    </row>
    <row r="13" spans="2:15" ht="15" x14ac:dyDescent="0.2">
      <c r="B13" s="2"/>
      <c r="C13" s="29" t="s">
        <v>16</v>
      </c>
      <c r="D13" s="9"/>
      <c r="E13" s="9"/>
      <c r="F13" s="10"/>
      <c r="G13" s="9"/>
      <c r="H13" s="9"/>
      <c r="I13" s="1"/>
      <c r="J13" s="9"/>
      <c r="K13" s="9"/>
      <c r="L13" s="9"/>
      <c r="M13" s="9"/>
      <c r="N13" s="9"/>
      <c r="O13" s="11"/>
    </row>
    <row r="14" spans="2:15" x14ac:dyDescent="0.2">
      <c r="B14" s="1"/>
      <c r="C14" s="9"/>
      <c r="D14" s="9"/>
      <c r="E14" s="9"/>
      <c r="F14" s="10"/>
      <c r="G14" s="9"/>
      <c r="H14" s="9"/>
      <c r="I14" s="1"/>
      <c r="J14" s="9"/>
      <c r="K14" s="9" t="s">
        <v>13</v>
      </c>
      <c r="L14" s="33"/>
      <c r="M14" s="34">
        <v>9400</v>
      </c>
      <c r="N14" s="9" t="s">
        <v>6</v>
      </c>
      <c r="O14" s="11"/>
    </row>
    <row r="15" spans="2:15" x14ac:dyDescent="0.2">
      <c r="B15" s="1"/>
      <c r="C15" s="9"/>
      <c r="D15" s="9" t="s">
        <v>8</v>
      </c>
      <c r="E15" s="9"/>
      <c r="F15" s="16">
        <v>20</v>
      </c>
      <c r="G15" s="9" t="s">
        <v>5</v>
      </c>
      <c r="H15" s="9"/>
      <c r="I15" s="1"/>
      <c r="J15" s="9"/>
      <c r="K15" s="9" t="s">
        <v>21</v>
      </c>
      <c r="L15" s="9"/>
      <c r="M15" s="12">
        <v>9200</v>
      </c>
      <c r="N15" s="9" t="s">
        <v>6</v>
      </c>
      <c r="O15" s="11"/>
    </row>
    <row r="16" spans="2:15" x14ac:dyDescent="0.2">
      <c r="B16" s="1"/>
      <c r="C16" s="9"/>
      <c r="D16" s="9" t="s">
        <v>10</v>
      </c>
      <c r="E16" s="9"/>
      <c r="F16" s="13">
        <v>27.2</v>
      </c>
      <c r="G16" s="9" t="s">
        <v>5</v>
      </c>
      <c r="H16" s="9"/>
      <c r="I16" s="1"/>
      <c r="J16" s="9"/>
      <c r="K16" s="9"/>
      <c r="L16" s="9"/>
      <c r="M16" s="10"/>
      <c r="N16" s="9"/>
      <c r="O16" s="11"/>
    </row>
    <row r="17" spans="2:15" x14ac:dyDescent="0.2">
      <c r="B17" s="1"/>
      <c r="C17" s="9"/>
      <c r="D17" s="9"/>
      <c r="E17" s="9"/>
      <c r="F17" s="10"/>
      <c r="G17" s="9"/>
      <c r="H17" s="9"/>
      <c r="I17" s="1"/>
      <c r="J17" s="9"/>
      <c r="K17" s="9" t="s">
        <v>20</v>
      </c>
      <c r="L17" s="9"/>
      <c r="M17" s="14">
        <f>M15/M14</f>
        <v>0.97872340425531912</v>
      </c>
      <c r="N17" s="9"/>
      <c r="O17" s="11"/>
    </row>
    <row r="18" spans="2:15" ht="15" customHeight="1" x14ac:dyDescent="0.3">
      <c r="B18" s="1"/>
      <c r="C18" s="9"/>
      <c r="D18" s="18" t="s">
        <v>17</v>
      </c>
      <c r="E18" s="18"/>
      <c r="F18" s="26">
        <f>(F15+273.15)/(F16+273.15)</f>
        <v>0.97602796737140007</v>
      </c>
      <c r="G18" s="9"/>
      <c r="H18" s="9"/>
      <c r="I18" s="1"/>
      <c r="J18" s="33"/>
      <c r="K18" s="33"/>
      <c r="L18" s="33"/>
      <c r="M18" s="33"/>
      <c r="N18" s="33"/>
      <c r="O18" s="11"/>
    </row>
    <row r="19" spans="2:15" ht="15" x14ac:dyDescent="0.2">
      <c r="B19" s="1"/>
      <c r="C19" s="9"/>
      <c r="D19" s="9"/>
      <c r="E19" s="9"/>
      <c r="F19" s="10"/>
      <c r="G19" s="9"/>
      <c r="H19" s="9"/>
      <c r="I19" s="1"/>
      <c r="J19" s="18"/>
      <c r="K19" s="18" t="s">
        <v>2</v>
      </c>
      <c r="L19" s="18"/>
      <c r="M19" s="19">
        <f>M9*M17</f>
        <v>4345.8383535343692</v>
      </c>
      <c r="N19" s="18" t="s">
        <v>3</v>
      </c>
      <c r="O19" s="11"/>
    </row>
    <row r="20" spans="2:15" ht="15" customHeight="1" thickBot="1" x14ac:dyDescent="0.3">
      <c r="B20" s="20"/>
      <c r="C20" s="25"/>
      <c r="D20" s="21"/>
      <c r="E20" s="22" t="s">
        <v>18</v>
      </c>
      <c r="F20" s="23">
        <f>F10*F18</f>
        <v>2.9602087335668892</v>
      </c>
      <c r="G20" s="28"/>
      <c r="H20" s="24"/>
      <c r="I20" s="30"/>
      <c r="J20" s="31"/>
      <c r="K20" s="31"/>
      <c r="L20" s="31"/>
      <c r="M20" s="31"/>
      <c r="N20" s="31"/>
      <c r="O20" s="32"/>
    </row>
    <row r="21" spans="2:15" ht="6" customHeight="1" x14ac:dyDescent="0.25">
      <c r="B21" s="35"/>
      <c r="F21" s="3"/>
    </row>
    <row r="22" spans="2:15" s="36" customFormat="1" ht="15" x14ac:dyDescent="0.2">
      <c r="B22" s="38" t="s">
        <v>22</v>
      </c>
      <c r="F22" s="37"/>
    </row>
    <row r="23" spans="2:15" s="36" customFormat="1" ht="15" x14ac:dyDescent="0.2">
      <c r="B23" s="38" t="s">
        <v>23</v>
      </c>
      <c r="F23" s="37"/>
    </row>
    <row r="24" spans="2:15" s="36" customFormat="1" ht="13.9" x14ac:dyDescent="0.25">
      <c r="F24" s="37"/>
    </row>
    <row r="25" spans="2:15" s="36" customFormat="1" ht="13.9" x14ac:dyDescent="0.25">
      <c r="F25" s="37"/>
    </row>
    <row r="26" spans="2:15" s="36" customFormat="1" ht="13.9" x14ac:dyDescent="0.25">
      <c r="F26" s="37"/>
    </row>
  </sheetData>
  <sheetProtection sheet="1" objects="1" scenarios="1" selectLockedCells="1"/>
  <mergeCells count="1">
    <mergeCell ref="B2:O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Conversão de Volume</vt:lpstr>
    </vt:vector>
  </TitlesOfParts>
  <Company>COPERGÁS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 Barros Silva</dc:creator>
  <cp:lastModifiedBy>Jennifer Ranger da Silvera Buarque</cp:lastModifiedBy>
  <dcterms:created xsi:type="dcterms:W3CDTF">2014-03-21T14:15:34Z</dcterms:created>
  <dcterms:modified xsi:type="dcterms:W3CDTF">2022-10-26T19:08:15Z</dcterms:modified>
</cp:coreProperties>
</file>